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Mercado y Regulacion\15. Actividades Periodicas\2. CNE\6. Registo de contratos\2017\Resuemen 2017\"/>
    </mc:Choice>
  </mc:AlternateContent>
  <bookViews>
    <workbookView xWindow="0" yWindow="0" windowWidth="19200" windowHeight="7305" firstSheet="1" activeTab="2"/>
  </bookViews>
  <sheets>
    <sheet name="Tabla N°1" sheetId="1" r:id="rId1"/>
    <sheet name="Tabla N°2" sheetId="8" r:id="rId2"/>
    <sheet name="Tabla N°3" sheetId="12" r:id="rId3"/>
  </sheets>
  <definedNames>
    <definedName name="_xlnm._FilterDatabase" localSheetId="2" hidden="1">'Tabla N°3'!$B$7:$Q$124</definedName>
    <definedName name="_xlnm.Print_Area" localSheetId="0">'Tabla N°1'!$A$1:$S$34</definedName>
  </definedNames>
  <calcPr calcId="162913" calcMode="manual"/>
</workbook>
</file>

<file path=xl/calcChain.xml><?xml version="1.0" encoding="utf-8"?>
<calcChain xmlns="http://schemas.openxmlformats.org/spreadsheetml/2006/main">
  <c r="J75" i="12" l="1"/>
  <c r="J76" i="12"/>
  <c r="J77" i="12"/>
  <c r="J78" i="12"/>
  <c r="J79" i="12"/>
  <c r="J74"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15" i="12"/>
  <c r="J116" i="12"/>
  <c r="J117" i="12"/>
  <c r="J118" i="12"/>
  <c r="J119" i="12"/>
  <c r="J120" i="12"/>
  <c r="J121" i="12"/>
  <c r="J122" i="12"/>
  <c r="J123" i="12"/>
  <c r="J124" i="12"/>
  <c r="X8" i="8"/>
  <c r="X8" i="1"/>
  <c r="X12" i="8"/>
  <c r="X11" i="8"/>
  <c r="X10" i="8"/>
  <c r="X9" i="8"/>
  <c r="B9" i="8"/>
  <c r="B10" i="8"/>
</calcChain>
</file>

<file path=xl/sharedStrings.xml><?xml version="1.0" encoding="utf-8"?>
<sst xmlns="http://schemas.openxmlformats.org/spreadsheetml/2006/main" count="868" uniqueCount="152">
  <si>
    <t>EMPRESA</t>
  </si>
  <si>
    <t>CLIENTE</t>
  </si>
  <si>
    <t>NOMBRE</t>
  </si>
  <si>
    <t>(kV)</t>
  </si>
  <si>
    <t>(MWh)</t>
  </si>
  <si>
    <t>INICIO</t>
  </si>
  <si>
    <t>TERMINO</t>
  </si>
  <si>
    <t>VENTAS DE EMPRESAS GENERADORAS</t>
  </si>
  <si>
    <t>VENTA</t>
  </si>
  <si>
    <t>Quillota 220</t>
  </si>
  <si>
    <t>Diego de Almagro 220</t>
  </si>
  <si>
    <t>EMELAT</t>
  </si>
  <si>
    <t>Cardones 220</t>
  </si>
  <si>
    <t>Maitencillo 220</t>
  </si>
  <si>
    <t>Ancoa 220</t>
  </si>
  <si>
    <t>Charrua 220</t>
  </si>
  <si>
    <t>Temuco 220</t>
  </si>
  <si>
    <t>Valdivia 220</t>
  </si>
  <si>
    <t>CODINER</t>
  </si>
  <si>
    <t>COOPELAN</t>
  </si>
  <si>
    <t>Barro Blanco 220</t>
  </si>
  <si>
    <t>Puerto Montt 220</t>
  </si>
  <si>
    <t>FRONTEL</t>
  </si>
  <si>
    <t>SAESA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</si>
  <si>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</si>
  <si>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</si>
  <si>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</si>
  <si>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</si>
  <si>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</si>
  <si>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</si>
  <si>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</si>
  <si>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</si>
  <si>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</si>
  <si>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</si>
  <si>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</si>
  <si>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</si>
  <si>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</si>
  <si>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</si>
  <si>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</si>
  <si>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</si>
  <si>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</si>
  <si>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</si>
  <si>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</si>
  <si>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</si>
  <si>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</si>
  <si>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</si>
  <si>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</si>
  <si>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</si>
  <si>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</si>
  <si>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</si>
  <si>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</si>
  <si>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</si>
  <si>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</si>
  <si>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</si>
  <si>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</si>
  <si>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</si>
  <si>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</si>
  <si>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</si>
  <si>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</si>
  <si>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</si>
  <si>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</si>
  <si>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</si>
  <si>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</si>
  <si>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</si>
  <si>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</si>
  <si>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</si>
  <si>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</si>
  <si>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</si>
  <si>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</si>
  <si>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</si>
  <si>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</si>
  <si>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</si>
  <si>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</si>
  <si>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</si>
  <si>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</si>
  <si>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</si>
  <si>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</si>
  <si>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</si>
  <si>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</si>
  <si>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</si>
  <si>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</si>
  <si>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</si>
  <si>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</si>
  <si>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</si>
  <si>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Itahue 220</t>
  </si>
  <si>
    <t>Los campos se llenan siguiendo los mismos criterios que la tabla n°1.</t>
  </si>
  <si>
    <t>CARGO TRANSMISIÓN (9)</t>
  </si>
  <si>
    <t>CARGO (10)</t>
  </si>
  <si>
    <t>Se deberán incluir las reliquidaciones por cliente, indicando a qué mes corresponden (formato fecha). La reliquidación no debe ser considerada en la tabla n°1, sino que detallada en la tabla n°2.</t>
  </si>
  <si>
    <t>MODIFICACIONES VENTAS DE EMPRESAS GENERADORAS</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</si>
  <si>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</si>
  <si>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</si>
  <si>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</si>
  <si>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</si>
  <si>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</si>
  <si>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</si>
  <si>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</si>
  <si>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</si>
  <si>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</si>
  <si>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</si>
  <si>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</si>
  <si>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</si>
  <si>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</si>
  <si>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</si>
  <si>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</si>
  <si>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Ejemplo</t>
  </si>
  <si>
    <t>Ejemplo2</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</si>
  <si>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</si>
  <si>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</si>
  <si>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</si>
  <si>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</si>
  <si>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</si>
  <si>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</si>
  <si>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</si>
  <si>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</si>
  <si>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</si>
  <si>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</si>
  <si>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</si>
  <si>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</si>
  <si>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</si>
  <si>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</si>
  <si>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</si>
  <si>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</si>
  <si>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</si>
  <si>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</si>
  <si>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dd-mm-aaaa</t>
  </si>
  <si>
    <t>nn</t>
  </si>
  <si>
    <t>$$</t>
  </si>
  <si>
    <t>SI</t>
  </si>
  <si>
    <t>(15) La factura total deberá reflejar el valor de la suma de los campos monetarios anteriores. Sin IVA.</t>
  </si>
  <si>
    <t>Confidencialidad (16)</t>
  </si>
  <si>
    <t>Lagunillas 220</t>
  </si>
  <si>
    <t>Los Vilos 220</t>
  </si>
  <si>
    <t>Nogales 220</t>
  </si>
  <si>
    <t>AELA GENERACIÓN S.A.</t>
  </si>
  <si>
    <t>Pan de Azucar 220</t>
  </si>
  <si>
    <t>Hualpen 220</t>
  </si>
  <si>
    <t>2015/02</t>
  </si>
  <si>
    <t>Reporte a CNE</t>
  </si>
  <si>
    <t>Conafe</t>
  </si>
  <si>
    <t>Cooprel</t>
  </si>
  <si>
    <t>Copelec</t>
  </si>
  <si>
    <t>Crell</t>
  </si>
  <si>
    <t>Elecda SIC</t>
  </si>
  <si>
    <t>Luz Osorno</t>
  </si>
  <si>
    <t>Los Ciruelos 220</t>
  </si>
  <si>
    <t>Luzlinares</t>
  </si>
  <si>
    <t>Luzparral</t>
  </si>
  <si>
    <t>BS4A</t>
  </si>
  <si>
    <t>BS4B</t>
  </si>
  <si>
    <t>BS4C</t>
  </si>
  <si>
    <t>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</si>
</sst>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
    <numFmt numFmtId="166" formatCode="_-* #,##0.000_-;\-* #,##0.000_-;_-* &quot;-&quot;??_-;_-@_-"/>
  </numFmts>
  <fonts count="8" x14ac:knownFonts="1">
    <font>
      <sz val="10"/>
      <name val="Arial"/>
    </font>
    <font>
      <sz val="11"/>
      <color theme="1"/>
      <name val="Calibri"/>
      <family val="2"/>
      <scheme val="minor"/>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43" fontId="7" fillId="0" borderId="0" applyFont="0" applyFill="0" applyBorder="0" applyAlignment="0" applyProtection="0"/>
  </cellStyleXfs>
  <cellXfs count="47">
    <xf numFmtId="0" fontId="0" fillId="0" borderId="0" xfId="0"/>
    <xf numFmtId="0" fontId="2" fillId="0" borderId="1" xfId="0" applyFont="1" applyFill="1" applyBorder="1" applyAlignment="1">
      <alignment horizontal="centerContinuous"/>
    </xf>
    <xf numFmtId="0" fontId="2" fillId="0" borderId="2" xfId="0" applyFont="1" applyFill="1" applyBorder="1" applyAlignment="1">
      <alignment horizontal="centerContinuous"/>
    </xf>
    <xf numFmtId="0" fontId="2" fillId="0" borderId="5" xfId="0" applyFont="1" applyFill="1" applyBorder="1" applyAlignment="1">
      <alignment horizontal="center"/>
    </xf>
    <xf numFmtId="0" fontId="4" fillId="0" borderId="4" xfId="0" applyFont="1" applyFill="1" applyBorder="1" applyAlignment="1">
      <alignment horizontal="center"/>
    </xf>
    <xf numFmtId="0" fontId="4" fillId="0" borderId="4" xfId="0" applyFont="1" applyBorder="1" applyAlignment="1">
      <alignment horizontal="center"/>
    </xf>
    <xf numFmtId="0" fontId="4" fillId="0" borderId="5" xfId="0" applyFont="1" applyFill="1" applyBorder="1" applyAlignment="1">
      <alignment horizontal="center"/>
    </xf>
    <xf numFmtId="0" fontId="4" fillId="0" borderId="5" xfId="0" applyFont="1" applyBorder="1" applyAlignment="1">
      <alignment horizontal="center"/>
    </xf>
    <xf numFmtId="0" fontId="5" fillId="0" borderId="0" xfId="0" applyFont="1"/>
    <xf numFmtId="49" fontId="5" fillId="0" borderId="0" xfId="0" applyNumberFormat="1" applyFont="1" applyAlignment="1">
      <alignment horizontal="left"/>
    </xf>
    <xf numFmtId="0" fontId="4" fillId="0" borderId="0" xfId="0" applyFont="1"/>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quotePrefix="1" applyFont="1" applyBorder="1" applyAlignment="1">
      <alignment horizontal="left"/>
    </xf>
    <xf numFmtId="0" fontId="5" fillId="0" borderId="0" xfId="0" applyFont="1" applyBorder="1"/>
    <xf numFmtId="0" fontId="4" fillId="0" borderId="0" xfId="0" applyFont="1" applyBorder="1" applyAlignment="1">
      <alignment horizontal="centerContinuous"/>
    </xf>
    <xf numFmtId="0" fontId="4" fillId="2" borderId="0" xfId="0" applyFont="1" applyFill="1"/>
    <xf numFmtId="0" fontId="5" fillId="2" borderId="0" xfId="0" applyFont="1" applyFill="1"/>
    <xf numFmtId="17" fontId="4" fillId="2" borderId="1" xfId="0" applyNumberFormat="1" applyFont="1" applyFill="1" applyBorder="1" applyAlignment="1">
      <alignment horizontal="centerContinuous"/>
    </xf>
    <xf numFmtId="0" fontId="4" fillId="2" borderId="6" xfId="0" applyFont="1" applyFill="1" applyBorder="1" applyAlignment="1">
      <alignment horizontal="centerContinuous"/>
    </xf>
    <xf numFmtId="0" fontId="4" fillId="2" borderId="2" xfId="0" applyFont="1" applyFill="1" applyBorder="1" applyAlignment="1">
      <alignment horizontal="centerContinuous"/>
    </xf>
    <xf numFmtId="0" fontId="4" fillId="2" borderId="1" xfId="0" applyFont="1" applyFill="1" applyBorder="1" applyAlignment="1">
      <alignment horizontal="centerContinuous"/>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7" xfId="0" applyFont="1" applyFill="1" applyBorder="1" applyAlignment="1">
      <alignment horizontal="center"/>
    </xf>
    <xf numFmtId="14" fontId="5" fillId="2" borderId="7" xfId="0" applyNumberFormat="1" applyFont="1" applyFill="1" applyBorder="1" applyAlignment="1">
      <alignment horizontal="center"/>
    </xf>
    <xf numFmtId="0" fontId="0" fillId="2" borderId="0" xfId="0" applyFill="1"/>
    <xf numFmtId="0" fontId="5" fillId="0" borderId="2"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0" xfId="0" applyFont="1" applyAlignment="1">
      <alignment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0" fillId="2" borderId="0" xfId="0" applyFill="1" applyAlignment="1">
      <alignment vertical="center"/>
    </xf>
    <xf numFmtId="0" fontId="5" fillId="0" borderId="0" xfId="0" applyFont="1" applyFill="1"/>
    <xf numFmtId="0" fontId="5" fillId="0" borderId="0" xfId="0" quotePrefix="1" applyFont="1" applyFill="1"/>
    <xf numFmtId="17" fontId="5" fillId="0" borderId="7" xfId="0" applyNumberFormat="1" applyFont="1" applyFill="1" applyBorder="1" applyAlignment="1">
      <alignment horizontal="center" vertical="center"/>
    </xf>
    <xf numFmtId="4" fontId="5" fillId="0" borderId="7"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164" fontId="5" fillId="0" borderId="7" xfId="0" applyNumberFormat="1" applyFont="1" applyFill="1" applyBorder="1" applyAlignment="1">
      <alignment horizontal="center" vertical="center"/>
    </xf>
    <xf numFmtId="17" fontId="5" fillId="2" borderId="7" xfId="0" applyNumberFormat="1" applyFont="1" applyFill="1" applyBorder="1" applyAlignment="1">
      <alignment horizontal="center" vertical="center"/>
    </xf>
    <xf numFmtId="4" fontId="5" fillId="2" borderId="7" xfId="0" applyNumberFormat="1" applyFont="1" applyFill="1" applyBorder="1" applyAlignment="1">
      <alignment horizontal="center"/>
    </xf>
    <xf numFmtId="43" fontId="5" fillId="2" borderId="7" xfId="0" applyNumberFormat="1" applyFont="1" applyFill="1" applyBorder="1" applyAlignment="1">
      <alignment horizontal="center"/>
    </xf>
    <xf numFmtId="0" fontId="4" fillId="2" borderId="3" xfId="0" applyFont="1" applyFill="1" applyBorder="1" applyAlignment="1">
      <alignment horizontal="center"/>
    </xf>
    <xf numFmtId="0" fontId="0" fillId="2" borderId="5" xfId="0" applyFill="1" applyBorder="1" applyAlignment="1">
      <alignment horizontal="center"/>
    </xf>
    <xf numFmtId="0" fontId="6" fillId="2" borderId="7" xfId="0" applyFont="1" applyFill="1" applyBorder="1" applyAlignment="1">
      <alignment horizontal="center"/>
    </xf>
    <xf numFmtId="166" fontId="5" fillId="2" borderId="7" xfId="2" applyNumberFormat="1" applyFont="1" applyFill="1" applyBorder="1" applyAlignment="1">
      <alignment horizontal="center"/>
    </xf>
  </cellXfs>
  <cellStyles count="7">
    <cellStyle name="A3 297 x 420 mm" xfId="1"/>
    <cellStyle name="Comma" xfId="2" builtinId="3"/>
    <cellStyle name="Comma 2" xfId="5"/>
    <cellStyle name="Millares 10" xfId="6"/>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workbookViewId="0"/>
  </sheetViews>
  <sheetFormatPr defaultColWidth="11.42578125"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118</v>
      </c>
    </row>
    <row r="3" spans="1:25" x14ac:dyDescent="0.25">
      <c r="C3" s="10" t="s">
        <v>7</v>
      </c>
    </row>
    <row r="4" spans="1:25" x14ac:dyDescent="0.25">
      <c r="C4" s="10" t="s">
        <v>119</v>
      </c>
    </row>
    <row r="5" spans="1:25" x14ac:dyDescent="0.25">
      <c r="K5" s="14"/>
      <c r="L5" s="15"/>
      <c r="M5" s="15"/>
      <c r="N5" s="15"/>
      <c r="O5" s="15"/>
      <c r="P5" s="13"/>
      <c r="Q5" s="13"/>
      <c r="R5" s="14"/>
      <c r="S5" s="14"/>
      <c r="T5" s="14"/>
      <c r="U5" s="14"/>
      <c r="V5" s="14"/>
      <c r="W5" s="14"/>
      <c r="X5" s="15"/>
    </row>
    <row r="6" spans="1:25" x14ac:dyDescent="0.25">
      <c r="A6" s="4"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130</v>
      </c>
    </row>
    <row r="7" spans="1:25" x14ac:dyDescent="0.25">
      <c r="A7" s="6"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29" customFormat="1" ht="18.75" customHeight="1" x14ac:dyDescent="0.2">
      <c r="A8" s="28" t="s">
        <v>90</v>
      </c>
      <c r="B8" s="28">
        <v>12345</v>
      </c>
      <c r="C8" s="35">
        <v>41061</v>
      </c>
      <c r="D8" s="28" t="s">
        <v>24</v>
      </c>
      <c r="E8" s="27" t="s">
        <v>25</v>
      </c>
      <c r="F8" s="28" t="s">
        <v>105</v>
      </c>
      <c r="G8" s="30">
        <v>23</v>
      </c>
      <c r="H8" s="28" t="s">
        <v>106</v>
      </c>
      <c r="I8" s="28">
        <v>220</v>
      </c>
      <c r="J8" s="28" t="s">
        <v>125</v>
      </c>
      <c r="K8" s="28" t="s">
        <v>125</v>
      </c>
      <c r="L8" s="36" t="s">
        <v>126</v>
      </c>
      <c r="M8" s="36" t="s">
        <v>127</v>
      </c>
      <c r="N8" s="36" t="s">
        <v>126</v>
      </c>
      <c r="O8" s="36" t="s">
        <v>127</v>
      </c>
      <c r="P8" s="37" t="s">
        <v>126</v>
      </c>
      <c r="Q8" s="37" t="s">
        <v>127</v>
      </c>
      <c r="R8" s="38" t="s">
        <v>127</v>
      </c>
      <c r="S8" s="38" t="s">
        <v>127</v>
      </c>
      <c r="T8" s="38" t="s">
        <v>127</v>
      </c>
      <c r="U8" s="38" t="s">
        <v>127</v>
      </c>
      <c r="V8" s="38" t="s">
        <v>127</v>
      </c>
      <c r="W8" s="38" t="s">
        <v>127</v>
      </c>
      <c r="X8" s="39" t="e">
        <f>+M8+O8+Q8+R8+S8+T8+V8+W8+U8</f>
        <v>#VALUE!</v>
      </c>
      <c r="Y8" s="39" t="s">
        <v>128</v>
      </c>
    </row>
    <row r="9" spans="1:25" ht="18" customHeight="1" x14ac:dyDescent="0.25"/>
    <row r="11" spans="1:25" x14ac:dyDescent="0.25">
      <c r="B11" s="10" t="s">
        <v>56</v>
      </c>
    </row>
    <row r="12" spans="1:25" s="33" customFormat="1" x14ac:dyDescent="0.25">
      <c r="A12" s="8"/>
      <c r="B12" s="33" t="s">
        <v>108</v>
      </c>
    </row>
    <row r="13" spans="1:25" s="33" customFormat="1" x14ac:dyDescent="0.25">
      <c r="A13" s="8"/>
      <c r="B13" s="33" t="s">
        <v>109</v>
      </c>
    </row>
    <row r="14" spans="1:25" s="33" customFormat="1" x14ac:dyDescent="0.25">
      <c r="A14" s="8"/>
      <c r="B14" s="34" t="s">
        <v>99</v>
      </c>
    </row>
    <row r="15" spans="1:25" s="33" customFormat="1" x14ac:dyDescent="0.25">
      <c r="A15" s="8"/>
      <c r="B15" s="34" t="s">
        <v>55</v>
      </c>
    </row>
    <row r="16" spans="1:25" s="33" customFormat="1" x14ac:dyDescent="0.25">
      <c r="A16" s="8"/>
      <c r="B16" s="34" t="s">
        <v>26</v>
      </c>
    </row>
    <row r="17" spans="1:3" s="33" customFormat="1" x14ac:dyDescent="0.25">
      <c r="A17" s="8"/>
      <c r="B17" s="34" t="s">
        <v>32</v>
      </c>
    </row>
    <row r="18" spans="1:3" s="33" customFormat="1" x14ac:dyDescent="0.25">
      <c r="A18" s="8"/>
      <c r="B18" s="34" t="s">
        <v>107</v>
      </c>
    </row>
    <row r="19" spans="1:3" s="33" customFormat="1" x14ac:dyDescent="0.25">
      <c r="A19" s="8"/>
      <c r="B19" s="34" t="s">
        <v>40</v>
      </c>
    </row>
    <row r="20" spans="1:3" s="33" customFormat="1" x14ac:dyDescent="0.25">
      <c r="A20" s="8"/>
      <c r="B20" s="34" t="s">
        <v>100</v>
      </c>
    </row>
    <row r="21" spans="1:3" s="33" customFormat="1" x14ac:dyDescent="0.25">
      <c r="A21" s="8"/>
      <c r="B21" s="34" t="s">
        <v>41</v>
      </c>
    </row>
    <row r="22" spans="1:3" s="33" customFormat="1" x14ac:dyDescent="0.25">
      <c r="A22" s="8"/>
      <c r="B22" s="33" t="s">
        <v>42</v>
      </c>
    </row>
    <row r="23" spans="1:3" s="33" customFormat="1" x14ac:dyDescent="0.25">
      <c r="A23" s="8"/>
      <c r="B23" s="33" t="s">
        <v>43</v>
      </c>
    </row>
    <row r="24" spans="1:3" s="33" customFormat="1" x14ac:dyDescent="0.25">
      <c r="A24" s="8"/>
      <c r="B24" s="33" t="s">
        <v>97</v>
      </c>
    </row>
    <row r="25" spans="1:3" s="33" customFormat="1" x14ac:dyDescent="0.25">
      <c r="A25" s="8"/>
      <c r="B25" s="33" t="s">
        <v>104</v>
      </c>
    </row>
    <row r="26" spans="1:3" s="33" customFormat="1" x14ac:dyDescent="0.25">
      <c r="A26" s="8"/>
      <c r="B26" s="33" t="s">
        <v>112</v>
      </c>
    </row>
    <row r="27" spans="1:3" s="33" customFormat="1" x14ac:dyDescent="0.25">
      <c r="A27" s="8"/>
      <c r="B27" s="33" t="s">
        <v>111</v>
      </c>
    </row>
    <row r="28" spans="1:3" s="33" customFormat="1" x14ac:dyDescent="0.25">
      <c r="A28" s="8"/>
      <c r="B28" s="33" t="s">
        <v>113</v>
      </c>
    </row>
    <row r="29" spans="1:3" s="33" customFormat="1" x14ac:dyDescent="0.25">
      <c r="A29" s="8"/>
      <c r="B29" s="33" t="s">
        <v>129</v>
      </c>
    </row>
    <row r="30" spans="1:3" s="33" customFormat="1" x14ac:dyDescent="0.25">
      <c r="A30" s="8"/>
      <c r="B30" s="34" t="s">
        <v>117</v>
      </c>
    </row>
    <row r="31" spans="1:3" s="33"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workbookViewId="0"/>
  </sheetViews>
  <sheetFormatPr defaultColWidth="11.42578125" defaultRowHeight="12.75" x14ac:dyDescent="0.2"/>
  <cols>
    <col min="1" max="1" width="25" style="26" customWidth="1"/>
    <col min="2" max="2" width="14.5703125" style="26" customWidth="1"/>
    <col min="3" max="3" width="11.5703125" style="26" customWidth="1"/>
    <col min="4" max="4" width="20.7109375" style="26" bestFit="1" customWidth="1"/>
    <col min="5" max="5" width="9.28515625" style="26" bestFit="1" customWidth="1"/>
    <col min="6" max="6" width="21.5703125" style="26" bestFit="1" customWidth="1"/>
    <col min="7" max="7" width="11.7109375" style="26" bestFit="1" customWidth="1"/>
    <col min="8" max="8" width="19.28515625" style="26" bestFit="1" customWidth="1"/>
    <col min="9" max="9" width="11.7109375" style="26" bestFit="1" customWidth="1"/>
    <col min="10" max="10" width="13.140625" style="26" customWidth="1"/>
    <col min="11" max="11" width="9.42578125" style="26" bestFit="1" customWidth="1"/>
    <col min="12" max="12" width="12.85546875" style="26" bestFit="1" customWidth="1"/>
    <col min="13" max="13" width="17" style="26" bestFit="1" customWidth="1"/>
    <col min="14" max="14" width="12.85546875" style="26" bestFit="1" customWidth="1"/>
    <col min="15" max="15" width="17" style="26" bestFit="1" customWidth="1"/>
    <col min="16" max="16" width="11.7109375" style="26" bestFit="1" customWidth="1"/>
    <col min="17" max="17" width="18.85546875" style="26" bestFit="1" customWidth="1"/>
    <col min="18" max="18" width="26" style="26" bestFit="1" customWidth="1"/>
    <col min="19" max="19" width="28.5703125" style="26" bestFit="1" customWidth="1"/>
    <col min="20" max="20" width="35.42578125" style="26" bestFit="1" customWidth="1"/>
    <col min="21" max="21" width="30.5703125" style="26" bestFit="1" customWidth="1"/>
    <col min="22" max="22" width="34.42578125" style="26" bestFit="1" customWidth="1"/>
    <col min="23" max="23" width="19.42578125" style="26" bestFit="1" customWidth="1"/>
    <col min="24" max="24" width="19.28515625" style="26" bestFit="1" customWidth="1"/>
    <col min="25" max="25" width="22.28515625" style="26" bestFit="1" customWidth="1"/>
    <col min="26" max="16384" width="11.42578125" style="26"/>
  </cols>
  <sheetData>
    <row r="2" spans="1:25" ht="15.75" customHeight="1" x14ac:dyDescent="0.25">
      <c r="C2" s="16" t="s">
        <v>120</v>
      </c>
    </row>
    <row r="3" spans="1:25" ht="15" x14ac:dyDescent="0.25">
      <c r="C3" s="16" t="s">
        <v>89</v>
      </c>
    </row>
    <row r="4" spans="1:25" ht="15" x14ac:dyDescent="0.25">
      <c r="C4" s="16" t="s">
        <v>124</v>
      </c>
    </row>
    <row r="5" spans="1:25" ht="15" x14ac:dyDescent="0.25">
      <c r="A5" s="17"/>
      <c r="B5" s="17"/>
      <c r="D5" s="17"/>
      <c r="E5" s="17"/>
      <c r="F5" s="17"/>
      <c r="G5" s="17"/>
      <c r="H5" s="17"/>
      <c r="I5" s="17"/>
      <c r="J5" s="17"/>
      <c r="K5" s="17"/>
      <c r="L5" s="17"/>
      <c r="M5" s="17"/>
      <c r="N5" s="17"/>
      <c r="O5" s="17"/>
      <c r="P5" s="17"/>
      <c r="Q5" s="17"/>
      <c r="R5" s="17"/>
      <c r="S5" s="17"/>
      <c r="T5" s="17"/>
      <c r="U5" s="17"/>
      <c r="V5" s="17"/>
    </row>
    <row r="6" spans="1:25" ht="15" x14ac:dyDescent="0.25">
      <c r="A6" s="22" t="s">
        <v>53</v>
      </c>
      <c r="B6" s="4" t="s">
        <v>91</v>
      </c>
      <c r="C6" s="4" t="s">
        <v>54</v>
      </c>
      <c r="D6" s="4" t="s">
        <v>27</v>
      </c>
      <c r="E6" s="4" t="s">
        <v>2</v>
      </c>
      <c r="F6" s="4" t="s">
        <v>30</v>
      </c>
      <c r="G6" s="4" t="s">
        <v>28</v>
      </c>
      <c r="H6" s="4" t="s">
        <v>29</v>
      </c>
      <c r="I6" s="4" t="s">
        <v>28</v>
      </c>
      <c r="J6" s="1" t="s">
        <v>36</v>
      </c>
      <c r="K6" s="2"/>
      <c r="L6" s="5" t="s">
        <v>37</v>
      </c>
      <c r="M6" s="5" t="s">
        <v>34</v>
      </c>
      <c r="N6" s="5" t="s">
        <v>37</v>
      </c>
      <c r="O6" s="5" t="s">
        <v>34</v>
      </c>
      <c r="P6" s="5" t="s">
        <v>38</v>
      </c>
      <c r="Q6" s="5" t="s">
        <v>39</v>
      </c>
      <c r="R6" s="11" t="s">
        <v>86</v>
      </c>
      <c r="S6" s="11" t="s">
        <v>87</v>
      </c>
      <c r="T6" s="11" t="s">
        <v>95</v>
      </c>
      <c r="U6" s="11" t="s">
        <v>102</v>
      </c>
      <c r="V6" s="11" t="s">
        <v>96</v>
      </c>
      <c r="W6" s="11" t="s">
        <v>103</v>
      </c>
      <c r="X6" s="11" t="s">
        <v>110</v>
      </c>
      <c r="Y6" s="11" t="s">
        <v>115</v>
      </c>
    </row>
    <row r="7" spans="1:25" ht="15" x14ac:dyDescent="0.25">
      <c r="A7" s="23" t="s">
        <v>51</v>
      </c>
      <c r="B7" s="6" t="s">
        <v>51</v>
      </c>
      <c r="C7" s="6" t="s">
        <v>52</v>
      </c>
      <c r="D7" s="6" t="s">
        <v>0</v>
      </c>
      <c r="E7" s="6" t="s">
        <v>1</v>
      </c>
      <c r="F7" s="6" t="s">
        <v>31</v>
      </c>
      <c r="G7" s="6" t="s">
        <v>3</v>
      </c>
      <c r="H7" s="6" t="s">
        <v>8</v>
      </c>
      <c r="I7" s="6" t="s">
        <v>3</v>
      </c>
      <c r="J7" s="3" t="s">
        <v>5</v>
      </c>
      <c r="K7" s="3" t="s">
        <v>6</v>
      </c>
      <c r="L7" s="7" t="s">
        <v>33</v>
      </c>
      <c r="M7" s="7" t="s">
        <v>45</v>
      </c>
      <c r="N7" s="7" t="s">
        <v>35</v>
      </c>
      <c r="O7" s="7" t="s">
        <v>46</v>
      </c>
      <c r="P7" s="7" t="s">
        <v>4</v>
      </c>
      <c r="Q7" s="7" t="s">
        <v>47</v>
      </c>
      <c r="R7" s="12" t="s">
        <v>48</v>
      </c>
      <c r="S7" s="12" t="s">
        <v>49</v>
      </c>
      <c r="T7" s="12" t="s">
        <v>94</v>
      </c>
      <c r="U7" s="12" t="s">
        <v>101</v>
      </c>
      <c r="V7" s="12" t="s">
        <v>114</v>
      </c>
      <c r="W7" s="12" t="s">
        <v>50</v>
      </c>
      <c r="X7" s="12" t="s">
        <v>44</v>
      </c>
      <c r="Y7" s="12" t="s">
        <v>116</v>
      </c>
    </row>
    <row r="8" spans="1:25" s="32" customFormat="1" ht="18.75" customHeight="1" x14ac:dyDescent="0.2">
      <c r="A8" s="30" t="s">
        <v>98</v>
      </c>
      <c r="B8" s="28">
        <v>12345</v>
      </c>
      <c r="C8" s="35">
        <v>41061</v>
      </c>
      <c r="D8" s="28" t="s">
        <v>24</v>
      </c>
      <c r="E8" s="27" t="s">
        <v>25</v>
      </c>
      <c r="F8" s="28" t="s">
        <v>105</v>
      </c>
      <c r="G8" s="30">
        <v>23</v>
      </c>
      <c r="H8" s="28" t="s">
        <v>105</v>
      </c>
      <c r="I8" s="28">
        <v>220</v>
      </c>
      <c r="J8" s="28" t="s">
        <v>125</v>
      </c>
      <c r="K8" s="28" t="s">
        <v>125</v>
      </c>
      <c r="L8" s="36" t="s">
        <v>126</v>
      </c>
      <c r="M8" s="36" t="s">
        <v>127</v>
      </c>
      <c r="N8" s="36" t="s">
        <v>126</v>
      </c>
      <c r="O8" s="36" t="s">
        <v>127</v>
      </c>
      <c r="P8" s="37" t="s">
        <v>126</v>
      </c>
      <c r="Q8" s="37" t="s">
        <v>127</v>
      </c>
      <c r="R8" s="38" t="s">
        <v>127</v>
      </c>
      <c r="S8" s="38" t="s">
        <v>127</v>
      </c>
      <c r="T8" s="38" t="s">
        <v>127</v>
      </c>
      <c r="U8" s="38" t="s">
        <v>127</v>
      </c>
      <c r="V8" s="38" t="s">
        <v>127</v>
      </c>
      <c r="W8" s="38" t="s">
        <v>127</v>
      </c>
      <c r="X8" s="39" t="e">
        <f>+M8+O8+Q8+R8+S8+T8+V8+W8+U8</f>
        <v>#VALUE!</v>
      </c>
      <c r="Y8" s="39" t="s">
        <v>128</v>
      </c>
    </row>
    <row r="9" spans="1:25" s="32" customFormat="1" ht="18.75" customHeight="1" x14ac:dyDescent="0.2">
      <c r="A9" s="30" t="s">
        <v>98</v>
      </c>
      <c r="B9" s="30">
        <f>+B8+1</f>
        <v>12346</v>
      </c>
      <c r="C9" s="40">
        <v>41365</v>
      </c>
      <c r="D9" s="30" t="s">
        <v>24</v>
      </c>
      <c r="E9" s="31" t="s">
        <v>25</v>
      </c>
      <c r="F9" s="30" t="s">
        <v>105</v>
      </c>
      <c r="G9" s="30">
        <v>23</v>
      </c>
      <c r="H9" s="30" t="s">
        <v>105</v>
      </c>
      <c r="I9" s="30">
        <v>220</v>
      </c>
      <c r="J9" s="28" t="s">
        <v>125</v>
      </c>
      <c r="K9" s="28" t="s">
        <v>125</v>
      </c>
      <c r="L9" s="36" t="s">
        <v>126</v>
      </c>
      <c r="M9" s="36" t="s">
        <v>127</v>
      </c>
      <c r="N9" s="36" t="s">
        <v>126</v>
      </c>
      <c r="O9" s="36" t="s">
        <v>127</v>
      </c>
      <c r="P9" s="37" t="s">
        <v>126</v>
      </c>
      <c r="Q9" s="37" t="s">
        <v>127</v>
      </c>
      <c r="R9" s="38" t="s">
        <v>127</v>
      </c>
      <c r="S9" s="38" t="s">
        <v>127</v>
      </c>
      <c r="T9" s="38" t="s">
        <v>127</v>
      </c>
      <c r="U9" s="38" t="s">
        <v>127</v>
      </c>
      <c r="V9" s="38" t="s">
        <v>127</v>
      </c>
      <c r="W9" s="38" t="s">
        <v>127</v>
      </c>
      <c r="X9" s="39" t="e">
        <f>+M9+O9+Q9+R9+S9+T9+V9+W9</f>
        <v>#VALUE!</v>
      </c>
      <c r="Y9" s="39" t="s">
        <v>128</v>
      </c>
    </row>
    <row r="10" spans="1:25" s="32" customFormat="1" ht="18.75" customHeight="1" x14ac:dyDescent="0.2">
      <c r="A10" s="30" t="s">
        <v>98</v>
      </c>
      <c r="B10" s="30">
        <f>+B9+1</f>
        <v>12347</v>
      </c>
      <c r="C10" s="40">
        <v>41334</v>
      </c>
      <c r="D10" s="30" t="s">
        <v>24</v>
      </c>
      <c r="E10" s="31" t="s">
        <v>25</v>
      </c>
      <c r="F10" s="30" t="s">
        <v>105</v>
      </c>
      <c r="G10" s="30">
        <v>23</v>
      </c>
      <c r="H10" s="30" t="s">
        <v>105</v>
      </c>
      <c r="I10" s="30">
        <v>220</v>
      </c>
      <c r="J10" s="28" t="s">
        <v>125</v>
      </c>
      <c r="K10" s="28" t="s">
        <v>125</v>
      </c>
      <c r="L10" s="36" t="s">
        <v>126</v>
      </c>
      <c r="M10" s="36" t="s">
        <v>127</v>
      </c>
      <c r="N10" s="36" t="s">
        <v>126</v>
      </c>
      <c r="O10" s="36" t="s">
        <v>127</v>
      </c>
      <c r="P10" s="37" t="s">
        <v>126</v>
      </c>
      <c r="Q10" s="37" t="s">
        <v>127</v>
      </c>
      <c r="R10" s="38" t="s">
        <v>127</v>
      </c>
      <c r="S10" s="38" t="s">
        <v>127</v>
      </c>
      <c r="T10" s="38" t="s">
        <v>127</v>
      </c>
      <c r="U10" s="38" t="s">
        <v>127</v>
      </c>
      <c r="V10" s="38" t="s">
        <v>127</v>
      </c>
      <c r="W10" s="38" t="s">
        <v>127</v>
      </c>
      <c r="X10" s="39" t="e">
        <f>+M10+O10+Q10+R10+S10+T10+V10+W10</f>
        <v>#VALUE!</v>
      </c>
      <c r="Y10" s="39" t="s">
        <v>128</v>
      </c>
    </row>
    <row r="11" spans="1:25" s="32" customFormat="1" ht="18.75" customHeight="1" x14ac:dyDescent="0.2">
      <c r="A11" s="30" t="s">
        <v>92</v>
      </c>
      <c r="B11" s="30">
        <v>234</v>
      </c>
      <c r="C11" s="40">
        <v>41426</v>
      </c>
      <c r="D11" s="30" t="s">
        <v>24</v>
      </c>
      <c r="E11" s="31" t="s">
        <v>25</v>
      </c>
      <c r="F11" s="30" t="s">
        <v>105</v>
      </c>
      <c r="G11" s="30">
        <v>23</v>
      </c>
      <c r="H11" s="30" t="s">
        <v>105</v>
      </c>
      <c r="I11" s="30">
        <v>220</v>
      </c>
      <c r="J11" s="28" t="s">
        <v>125</v>
      </c>
      <c r="K11" s="28" t="s">
        <v>125</v>
      </c>
      <c r="L11" s="36" t="s">
        <v>126</v>
      </c>
      <c r="M11" s="36" t="s">
        <v>127</v>
      </c>
      <c r="N11" s="36" t="s">
        <v>126</v>
      </c>
      <c r="O11" s="36" t="s">
        <v>127</v>
      </c>
      <c r="P11" s="37" t="s">
        <v>126</v>
      </c>
      <c r="Q11" s="37" t="s">
        <v>127</v>
      </c>
      <c r="R11" s="38" t="s">
        <v>127</v>
      </c>
      <c r="S11" s="38" t="s">
        <v>127</v>
      </c>
      <c r="T11" s="38" t="s">
        <v>127</v>
      </c>
      <c r="U11" s="38" t="s">
        <v>127</v>
      </c>
      <c r="V11" s="38" t="s">
        <v>127</v>
      </c>
      <c r="W11" s="38" t="s">
        <v>127</v>
      </c>
      <c r="X11" s="39" t="e">
        <f>+M11+O11+Q11+R11+S11+T11+V11+W11</f>
        <v>#VALUE!</v>
      </c>
      <c r="Y11" s="39" t="s">
        <v>128</v>
      </c>
    </row>
    <row r="12" spans="1:25" s="32" customFormat="1" ht="18.75" customHeight="1" x14ac:dyDescent="0.2">
      <c r="A12" s="30" t="s">
        <v>93</v>
      </c>
      <c r="B12" s="30">
        <v>235</v>
      </c>
      <c r="C12" s="40">
        <v>41426</v>
      </c>
      <c r="D12" s="30" t="s">
        <v>24</v>
      </c>
      <c r="E12" s="31" t="s">
        <v>25</v>
      </c>
      <c r="F12" s="30" t="s">
        <v>105</v>
      </c>
      <c r="G12" s="30">
        <v>23</v>
      </c>
      <c r="H12" s="30" t="s">
        <v>105</v>
      </c>
      <c r="I12" s="30">
        <v>220</v>
      </c>
      <c r="J12" s="28" t="s">
        <v>125</v>
      </c>
      <c r="K12" s="28" t="s">
        <v>125</v>
      </c>
      <c r="L12" s="36" t="s">
        <v>126</v>
      </c>
      <c r="M12" s="36" t="s">
        <v>127</v>
      </c>
      <c r="N12" s="36" t="s">
        <v>126</v>
      </c>
      <c r="O12" s="36" t="s">
        <v>127</v>
      </c>
      <c r="P12" s="37" t="s">
        <v>126</v>
      </c>
      <c r="Q12" s="37" t="s">
        <v>127</v>
      </c>
      <c r="R12" s="38" t="s">
        <v>127</v>
      </c>
      <c r="S12" s="38" t="s">
        <v>127</v>
      </c>
      <c r="T12" s="38" t="s">
        <v>127</v>
      </c>
      <c r="U12" s="38" t="s">
        <v>127</v>
      </c>
      <c r="V12" s="38" t="s">
        <v>127</v>
      </c>
      <c r="W12" s="38" t="s">
        <v>127</v>
      </c>
      <c r="X12" s="39" t="e">
        <f>+M12+O12+Q12+R12+S12+T12+V12+W12</f>
        <v>#VALUE!</v>
      </c>
      <c r="Y12" s="39" t="s">
        <v>128</v>
      </c>
    </row>
    <row r="15" spans="1:25" ht="15" x14ac:dyDescent="0.25">
      <c r="C15" s="8" t="s">
        <v>56</v>
      </c>
    </row>
    <row r="16" spans="1:25" ht="15" x14ac:dyDescent="0.25">
      <c r="C16" s="17" t="s">
        <v>85</v>
      </c>
    </row>
    <row r="17" spans="3:3" ht="15" x14ac:dyDescent="0.25">
      <c r="C17" s="17" t="s">
        <v>57</v>
      </c>
    </row>
    <row r="18" spans="3:3" ht="15" x14ac:dyDescent="0.25">
      <c r="C18" s="17" t="s">
        <v>88</v>
      </c>
    </row>
    <row r="19" spans="3:3" ht="15" x14ac:dyDescent="0.25">
      <c r="C19" s="17" t="s">
        <v>58</v>
      </c>
    </row>
    <row r="20" spans="3:3" ht="15" x14ac:dyDescent="0.25">
      <c r="C20" s="17" t="s">
        <v>59</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24"/>
  <sheetViews>
    <sheetView tabSelected="1" topLeftCell="A121" zoomScale="60" zoomScaleNormal="60" workbookViewId="0">
      <selection activeCell="R1" sqref="R1:BH1048576"/>
    </sheetView>
  </sheetViews>
  <sheetFormatPr defaultColWidth="11.42578125" defaultRowHeight="15" x14ac:dyDescent="0.25"/>
  <cols>
    <col min="1" max="1" width="2.42578125" style="17" customWidth="1"/>
    <col min="2" max="2" width="28.28515625" style="17" customWidth="1"/>
    <col min="3" max="3" width="29" style="17" customWidth="1"/>
    <col min="4" max="4" width="26.85546875" style="17" bestFit="1" customWidth="1"/>
    <col min="5" max="5" width="8.85546875" style="17" customWidth="1"/>
    <col min="6" max="6" width="18.28515625" style="17" customWidth="1"/>
    <col min="7" max="7" width="18.140625" style="17" customWidth="1"/>
    <col min="8" max="8" width="14.5703125" style="17" customWidth="1"/>
    <col min="9" max="9" width="14.7109375" style="17" customWidth="1"/>
    <col min="10" max="10" width="18.5703125" style="17" customWidth="1"/>
    <col min="11" max="11" width="17" style="17" customWidth="1"/>
    <col min="12" max="12" width="15.85546875" style="17" customWidth="1"/>
    <col min="13" max="13" width="21.7109375" style="17" bestFit="1" customWidth="1"/>
    <col min="14" max="14" width="17.7109375" style="17" bestFit="1" customWidth="1"/>
    <col min="15" max="15" width="16" style="17" customWidth="1"/>
    <col min="16" max="16" width="14.140625" style="17" customWidth="1"/>
    <col min="17" max="17" width="11.42578125" style="17" customWidth="1"/>
    <col min="18" max="16384" width="11.42578125" style="17"/>
  </cols>
  <sheetData>
    <row r="2" spans="2:16" x14ac:dyDescent="0.25">
      <c r="B2" s="16" t="s">
        <v>122</v>
      </c>
    </row>
    <row r="3" spans="2:16" x14ac:dyDescent="0.25">
      <c r="B3" s="16" t="s">
        <v>121</v>
      </c>
    </row>
    <row r="4" spans="2:16" x14ac:dyDescent="0.25">
      <c r="B4" s="16" t="s">
        <v>123</v>
      </c>
      <c r="K4" s="17" t="s">
        <v>138</v>
      </c>
    </row>
    <row r="5" spans="2:16" x14ac:dyDescent="0.25">
      <c r="K5" s="18">
        <v>42795</v>
      </c>
      <c r="L5" s="19"/>
      <c r="M5" s="19"/>
      <c r="N5" s="20"/>
      <c r="O5" s="21"/>
      <c r="P5" s="20"/>
    </row>
    <row r="6" spans="2:16" x14ac:dyDescent="0.25">
      <c r="B6" s="22" t="s">
        <v>2</v>
      </c>
      <c r="C6" s="22" t="s">
        <v>2</v>
      </c>
      <c r="D6" s="22" t="s">
        <v>60</v>
      </c>
      <c r="E6" s="22" t="s">
        <v>61</v>
      </c>
      <c r="F6" s="43" t="s">
        <v>62</v>
      </c>
      <c r="G6" s="22" t="s">
        <v>63</v>
      </c>
      <c r="H6" s="21" t="s">
        <v>64</v>
      </c>
      <c r="I6" s="20"/>
      <c r="J6" s="22" t="s">
        <v>65</v>
      </c>
      <c r="K6" s="22" t="s">
        <v>66</v>
      </c>
      <c r="L6" s="22" t="s">
        <v>67</v>
      </c>
      <c r="M6" s="22" t="s">
        <v>68</v>
      </c>
      <c r="N6" s="22" t="s">
        <v>69</v>
      </c>
      <c r="O6" s="22" t="s">
        <v>70</v>
      </c>
      <c r="P6" s="22" t="s">
        <v>71</v>
      </c>
    </row>
    <row r="7" spans="2:16" x14ac:dyDescent="0.25">
      <c r="B7" s="23" t="s">
        <v>73</v>
      </c>
      <c r="C7" s="23" t="s">
        <v>72</v>
      </c>
      <c r="D7" s="23" t="s">
        <v>74</v>
      </c>
      <c r="E7" s="23" t="s">
        <v>75</v>
      </c>
      <c r="F7" s="23" t="s">
        <v>151</v>
      </c>
      <c r="G7" s="23" t="s">
        <v>76</v>
      </c>
      <c r="H7" s="23" t="s">
        <v>5</v>
      </c>
      <c r="I7" s="23" t="s">
        <v>6</v>
      </c>
      <c r="J7" s="23" t="s">
        <v>77</v>
      </c>
      <c r="K7" s="23" t="s">
        <v>78</v>
      </c>
      <c r="L7" s="23" t="s">
        <v>79</v>
      </c>
      <c r="M7" s="23" t="s">
        <v>80</v>
      </c>
      <c r="N7" s="23" t="s">
        <v>81</v>
      </c>
      <c r="O7" s="23" t="s">
        <v>82</v>
      </c>
      <c r="P7" s="23" t="s">
        <v>83</v>
      </c>
    </row>
    <row r="8" spans="2:16" x14ac:dyDescent="0.25">
      <c r="B8" s="44" t="s">
        <v>134</v>
      </c>
      <c r="C8" s="44" t="s">
        <v>143</v>
      </c>
      <c r="D8" s="44" t="s">
        <v>10</v>
      </c>
      <c r="E8" s="44">
        <v>220</v>
      </c>
      <c r="F8" s="44" t="s">
        <v>137</v>
      </c>
      <c r="G8" s="24" t="s">
        <v>148</v>
      </c>
      <c r="H8" s="25">
        <v>42736</v>
      </c>
      <c r="I8" s="25">
        <v>50040</v>
      </c>
      <c r="J8" s="45" t="str">
        <f>+D8</f>
        <v>Diego de Almagro 220</v>
      </c>
      <c r="K8" s="41">
        <v>0</v>
      </c>
      <c r="L8" s="41">
        <v>41.831999999999894</v>
      </c>
      <c r="M8" s="46">
        <v>0</v>
      </c>
      <c r="N8" s="46">
        <v>51.363154453905501</v>
      </c>
      <c r="O8" s="42">
        <v>2148.6234771157697</v>
      </c>
      <c r="P8" s="42">
        <v>41.831999999999894</v>
      </c>
    </row>
    <row r="9" spans="2:16" x14ac:dyDescent="0.25">
      <c r="B9" s="44" t="s">
        <v>134</v>
      </c>
      <c r="C9" s="44" t="s">
        <v>143</v>
      </c>
      <c r="D9" s="44" t="s">
        <v>10</v>
      </c>
      <c r="E9" s="44">
        <v>220</v>
      </c>
      <c r="F9" s="44" t="s">
        <v>137</v>
      </c>
      <c r="G9" s="24" t="s">
        <v>149</v>
      </c>
      <c r="H9" s="25">
        <v>42736</v>
      </c>
      <c r="I9" s="25">
        <v>50040</v>
      </c>
      <c r="J9" s="45" t="str">
        <f t="shared" ref="J9:J72" si="0">+D9</f>
        <v>Diego de Almagro 220</v>
      </c>
      <c r="K9" s="41">
        <v>0</v>
      </c>
      <c r="L9" s="41">
        <v>41.831999999999987</v>
      </c>
      <c r="M9" s="46">
        <v>0</v>
      </c>
      <c r="N9" s="46">
        <v>53.168411356357602</v>
      </c>
      <c r="O9" s="42">
        <v>2224.1409838591503</v>
      </c>
      <c r="P9" s="42">
        <v>41.831999999999987</v>
      </c>
    </row>
    <row r="10" spans="2:16" x14ac:dyDescent="0.25">
      <c r="B10" s="44" t="s">
        <v>134</v>
      </c>
      <c r="C10" s="44" t="s">
        <v>143</v>
      </c>
      <c r="D10" s="44" t="s">
        <v>10</v>
      </c>
      <c r="E10" s="44">
        <v>220</v>
      </c>
      <c r="F10" s="44" t="s">
        <v>137</v>
      </c>
      <c r="G10" s="24" t="s">
        <v>150</v>
      </c>
      <c r="H10" s="25">
        <v>42736</v>
      </c>
      <c r="I10" s="25">
        <v>50040</v>
      </c>
      <c r="J10" s="45" t="str">
        <f t="shared" si="0"/>
        <v>Diego de Almagro 220</v>
      </c>
      <c r="K10" s="41">
        <v>6658.0552999999818</v>
      </c>
      <c r="L10" s="41">
        <v>41.831999999999866</v>
      </c>
      <c r="M10" s="46">
        <v>0.24817554071157899</v>
      </c>
      <c r="N10" s="46">
        <v>34.0834711879316</v>
      </c>
      <c r="O10" s="42">
        <v>3078.1462408986399</v>
      </c>
      <c r="P10" s="42">
        <v>90.311993867237362</v>
      </c>
    </row>
    <row r="11" spans="2:16" x14ac:dyDescent="0.25">
      <c r="B11" s="44" t="s">
        <v>134</v>
      </c>
      <c r="C11" s="44" t="s">
        <v>11</v>
      </c>
      <c r="D11" s="44" t="s">
        <v>12</v>
      </c>
      <c r="E11" s="44">
        <v>220</v>
      </c>
      <c r="F11" s="44" t="s">
        <v>137</v>
      </c>
      <c r="G11" s="24" t="s">
        <v>148</v>
      </c>
      <c r="H11" s="25">
        <v>42736</v>
      </c>
      <c r="I11" s="25">
        <v>50040</v>
      </c>
      <c r="J11" s="45" t="str">
        <f t="shared" si="0"/>
        <v>Cardones 220</v>
      </c>
      <c r="K11" s="41">
        <v>0</v>
      </c>
      <c r="L11" s="41">
        <v>45.588999999999913</v>
      </c>
      <c r="M11" s="46">
        <v>0</v>
      </c>
      <c r="N11" s="46">
        <v>142.56595182473299</v>
      </c>
      <c r="O11" s="42">
        <v>6499.4391777377396</v>
      </c>
      <c r="P11" s="42">
        <v>45.588999999999913</v>
      </c>
    </row>
    <row r="12" spans="2:16" x14ac:dyDescent="0.25">
      <c r="B12" s="44" t="s">
        <v>134</v>
      </c>
      <c r="C12" s="44" t="s">
        <v>11</v>
      </c>
      <c r="D12" s="44" t="s">
        <v>10</v>
      </c>
      <c r="E12" s="44">
        <v>220</v>
      </c>
      <c r="F12" s="44" t="s">
        <v>137</v>
      </c>
      <c r="G12" s="24" t="s">
        <v>148</v>
      </c>
      <c r="H12" s="25">
        <v>42736</v>
      </c>
      <c r="I12" s="25">
        <v>50040</v>
      </c>
      <c r="J12" s="45" t="str">
        <f t="shared" si="0"/>
        <v>Diego de Almagro 220</v>
      </c>
      <c r="K12" s="41">
        <v>0</v>
      </c>
      <c r="L12" s="41">
        <v>41.832000000000129</v>
      </c>
      <c r="M12" s="46">
        <v>0</v>
      </c>
      <c r="N12" s="46">
        <v>12.563841443147599</v>
      </c>
      <c r="O12" s="42">
        <v>525.570615249752</v>
      </c>
      <c r="P12" s="42">
        <v>41.832000000000129</v>
      </c>
    </row>
    <row r="13" spans="2:16" x14ac:dyDescent="0.25">
      <c r="B13" s="44" t="s">
        <v>134</v>
      </c>
      <c r="C13" s="44" t="s">
        <v>11</v>
      </c>
      <c r="D13" s="44" t="s">
        <v>13</v>
      </c>
      <c r="E13" s="44">
        <v>220</v>
      </c>
      <c r="F13" s="44" t="s">
        <v>137</v>
      </c>
      <c r="G13" s="24" t="s">
        <v>148</v>
      </c>
      <c r="H13" s="25">
        <v>42736</v>
      </c>
      <c r="I13" s="25">
        <v>50040</v>
      </c>
      <c r="J13" s="45" t="str">
        <f t="shared" si="0"/>
        <v>Maitencillo 220</v>
      </c>
      <c r="K13" s="41">
        <v>0</v>
      </c>
      <c r="L13" s="41">
        <v>45.166000000000061</v>
      </c>
      <c r="M13" s="46">
        <v>0</v>
      </c>
      <c r="N13" s="46">
        <v>29.844371415570297</v>
      </c>
      <c r="O13" s="42">
        <v>1347.9508793556499</v>
      </c>
      <c r="P13" s="42">
        <v>45.166000000000061</v>
      </c>
    </row>
    <row r="14" spans="2:16" x14ac:dyDescent="0.25">
      <c r="B14" s="44" t="s">
        <v>134</v>
      </c>
      <c r="C14" s="44" t="s">
        <v>11</v>
      </c>
      <c r="D14" s="44" t="s">
        <v>135</v>
      </c>
      <c r="E14" s="44">
        <v>220</v>
      </c>
      <c r="F14" s="44" t="s">
        <v>137</v>
      </c>
      <c r="G14" s="24" t="s">
        <v>148</v>
      </c>
      <c r="H14" s="25">
        <v>42736</v>
      </c>
      <c r="I14" s="25">
        <v>50040</v>
      </c>
      <c r="J14" s="45" t="str">
        <f t="shared" si="0"/>
        <v>Pan de Azucar 220</v>
      </c>
      <c r="K14" s="41">
        <v>0</v>
      </c>
      <c r="L14" s="41">
        <v>50.904000000000224</v>
      </c>
      <c r="M14" s="46">
        <v>0</v>
      </c>
      <c r="N14" s="46">
        <v>0.280447237212819</v>
      </c>
      <c r="O14" s="42">
        <v>14.275886163081401</v>
      </c>
      <c r="P14" s="42">
        <v>50.904000000000224</v>
      </c>
    </row>
    <row r="15" spans="2:16" x14ac:dyDescent="0.25">
      <c r="B15" s="44" t="s">
        <v>134</v>
      </c>
      <c r="C15" s="44" t="s">
        <v>11</v>
      </c>
      <c r="D15" s="44" t="s">
        <v>12</v>
      </c>
      <c r="E15" s="44">
        <v>220</v>
      </c>
      <c r="F15" s="44" t="s">
        <v>137</v>
      </c>
      <c r="G15" s="24" t="s">
        <v>149</v>
      </c>
      <c r="H15" s="25">
        <v>42736</v>
      </c>
      <c r="I15" s="25">
        <v>50040</v>
      </c>
      <c r="J15" s="45" t="str">
        <f t="shared" si="0"/>
        <v>Cardones 220</v>
      </c>
      <c r="K15" s="41">
        <v>0</v>
      </c>
      <c r="L15" s="41">
        <v>45.588999999999999</v>
      </c>
      <c r="M15" s="46">
        <v>0</v>
      </c>
      <c r="N15" s="46">
        <v>178.89870126168199</v>
      </c>
      <c r="O15" s="42">
        <v>8155.8128918188204</v>
      </c>
      <c r="P15" s="42">
        <v>45.588999999999999</v>
      </c>
    </row>
    <row r="16" spans="2:16" x14ac:dyDescent="0.25">
      <c r="B16" s="44" t="s">
        <v>134</v>
      </c>
      <c r="C16" s="44" t="s">
        <v>11</v>
      </c>
      <c r="D16" s="44" t="s">
        <v>10</v>
      </c>
      <c r="E16" s="44">
        <v>220</v>
      </c>
      <c r="F16" s="44" t="s">
        <v>137</v>
      </c>
      <c r="G16" s="24" t="s">
        <v>149</v>
      </c>
      <c r="H16" s="25">
        <v>42736</v>
      </c>
      <c r="I16" s="25">
        <v>50040</v>
      </c>
      <c r="J16" s="45" t="str">
        <f t="shared" si="0"/>
        <v>Diego de Almagro 220</v>
      </c>
      <c r="K16" s="41">
        <v>0</v>
      </c>
      <c r="L16" s="41">
        <v>41.832000000000065</v>
      </c>
      <c r="M16" s="46">
        <v>0</v>
      </c>
      <c r="N16" s="46">
        <v>14.280966400109701</v>
      </c>
      <c r="O16" s="42">
        <v>597.40138644938997</v>
      </c>
      <c r="P16" s="42">
        <v>41.832000000000065</v>
      </c>
    </row>
    <row r="17" spans="2:16" x14ac:dyDescent="0.25">
      <c r="B17" s="44" t="s">
        <v>134</v>
      </c>
      <c r="C17" s="44" t="s">
        <v>11</v>
      </c>
      <c r="D17" s="44" t="s">
        <v>13</v>
      </c>
      <c r="E17" s="44">
        <v>220</v>
      </c>
      <c r="F17" s="44" t="s">
        <v>137</v>
      </c>
      <c r="G17" s="24" t="s">
        <v>149</v>
      </c>
      <c r="H17" s="25">
        <v>42736</v>
      </c>
      <c r="I17" s="25">
        <v>50040</v>
      </c>
      <c r="J17" s="45" t="str">
        <f t="shared" si="0"/>
        <v>Maitencillo 220</v>
      </c>
      <c r="K17" s="41">
        <v>0</v>
      </c>
      <c r="L17" s="41">
        <v>45.166000000000039</v>
      </c>
      <c r="M17" s="46">
        <v>0</v>
      </c>
      <c r="N17" s="46">
        <v>37.019770428597802</v>
      </c>
      <c r="O17" s="42">
        <v>1672.0349511780498</v>
      </c>
      <c r="P17" s="42">
        <v>45.166000000000039</v>
      </c>
    </row>
    <row r="18" spans="2:16" x14ac:dyDescent="0.25">
      <c r="B18" s="44" t="s">
        <v>134</v>
      </c>
      <c r="C18" s="44" t="s">
        <v>11</v>
      </c>
      <c r="D18" s="44" t="s">
        <v>135</v>
      </c>
      <c r="E18" s="44">
        <v>220</v>
      </c>
      <c r="F18" s="44" t="s">
        <v>137</v>
      </c>
      <c r="G18" s="24" t="s">
        <v>149</v>
      </c>
      <c r="H18" s="25">
        <v>42736</v>
      </c>
      <c r="I18" s="25">
        <v>50040</v>
      </c>
      <c r="J18" s="45" t="str">
        <f t="shared" si="0"/>
        <v>Pan de Azucar 220</v>
      </c>
      <c r="K18" s="41">
        <v>0</v>
      </c>
      <c r="L18" s="41">
        <v>50.904000000000075</v>
      </c>
      <c r="M18" s="46">
        <v>0</v>
      </c>
      <c r="N18" s="46">
        <v>0.19152902724704199</v>
      </c>
      <c r="O18" s="42">
        <v>9.74959360298344</v>
      </c>
      <c r="P18" s="42">
        <v>50.904000000000075</v>
      </c>
    </row>
    <row r="19" spans="2:16" x14ac:dyDescent="0.25">
      <c r="B19" s="44" t="s">
        <v>134</v>
      </c>
      <c r="C19" s="44" t="s">
        <v>11</v>
      </c>
      <c r="D19" s="44" t="s">
        <v>12</v>
      </c>
      <c r="E19" s="44">
        <v>220</v>
      </c>
      <c r="F19" s="44" t="s">
        <v>137</v>
      </c>
      <c r="G19" s="24" t="s">
        <v>150</v>
      </c>
      <c r="H19" s="25">
        <v>42736</v>
      </c>
      <c r="I19" s="25">
        <v>50040</v>
      </c>
      <c r="J19" s="45" t="str">
        <f t="shared" si="0"/>
        <v>Cardones 220</v>
      </c>
      <c r="K19" s="41">
        <v>7153.3395999999984</v>
      </c>
      <c r="L19" s="41">
        <v>45.588999999999942</v>
      </c>
      <c r="M19" s="46">
        <v>0.47301010858328196</v>
      </c>
      <c r="N19" s="46">
        <v>96.518460792966195</v>
      </c>
      <c r="O19" s="42">
        <v>7783.7820500196203</v>
      </c>
      <c r="P19" s="42">
        <v>80.645526110450206</v>
      </c>
    </row>
    <row r="20" spans="2:16" x14ac:dyDescent="0.25">
      <c r="B20" s="44" t="s">
        <v>134</v>
      </c>
      <c r="C20" s="44" t="s">
        <v>11</v>
      </c>
      <c r="D20" s="44" t="s">
        <v>10</v>
      </c>
      <c r="E20" s="44">
        <v>220</v>
      </c>
      <c r="F20" s="44" t="s">
        <v>137</v>
      </c>
      <c r="G20" s="24" t="s">
        <v>150</v>
      </c>
      <c r="H20" s="25">
        <v>42736</v>
      </c>
      <c r="I20" s="25">
        <v>50040</v>
      </c>
      <c r="J20" s="45" t="str">
        <f t="shared" si="0"/>
        <v>Diego de Almagro 220</v>
      </c>
      <c r="K20" s="41">
        <v>6658.0553000000009</v>
      </c>
      <c r="L20" s="41">
        <v>41.832000000000079</v>
      </c>
      <c r="M20" s="46">
        <v>6.0800043983340601E-2</v>
      </c>
      <c r="N20" s="46">
        <v>8.4593562467852212</v>
      </c>
      <c r="O20" s="42">
        <v>758.68184559903409</v>
      </c>
      <c r="P20" s="42">
        <v>89.685529662774655</v>
      </c>
    </row>
    <row r="21" spans="2:16" x14ac:dyDescent="0.25">
      <c r="B21" s="44" t="s">
        <v>134</v>
      </c>
      <c r="C21" s="44" t="s">
        <v>11</v>
      </c>
      <c r="D21" s="44" t="s">
        <v>13</v>
      </c>
      <c r="E21" s="44">
        <v>220</v>
      </c>
      <c r="F21" s="44" t="s">
        <v>137</v>
      </c>
      <c r="G21" s="24" t="s">
        <v>150</v>
      </c>
      <c r="H21" s="25">
        <v>42736</v>
      </c>
      <c r="I21" s="25">
        <v>50040</v>
      </c>
      <c r="J21" s="45" t="str">
        <f t="shared" si="0"/>
        <v>Maitencillo 220</v>
      </c>
      <c r="K21" s="41">
        <v>7215.9473000000144</v>
      </c>
      <c r="L21" s="41">
        <v>45.166000000000068</v>
      </c>
      <c r="M21" s="46">
        <v>0.17087001821534198</v>
      </c>
      <c r="N21" s="46">
        <v>22.069323699897701</v>
      </c>
      <c r="O21" s="42">
        <v>2229.7721208215312</v>
      </c>
      <c r="P21" s="42">
        <v>101.03490941282749</v>
      </c>
    </row>
    <row r="22" spans="2:16" x14ac:dyDescent="0.25">
      <c r="B22" s="44" t="s">
        <v>134</v>
      </c>
      <c r="C22" s="44" t="s">
        <v>11</v>
      </c>
      <c r="D22" s="44" t="s">
        <v>135</v>
      </c>
      <c r="E22" s="44">
        <v>220</v>
      </c>
      <c r="F22" s="44" t="s">
        <v>137</v>
      </c>
      <c r="G22" s="24" t="s">
        <v>150</v>
      </c>
      <c r="H22" s="25">
        <v>42736</v>
      </c>
      <c r="I22" s="25">
        <v>50040</v>
      </c>
      <c r="J22" s="45" t="str">
        <f t="shared" si="0"/>
        <v>Pan de Azucar 220</v>
      </c>
      <c r="K22" s="41">
        <v>5171.0737000000163</v>
      </c>
      <c r="L22" s="41">
        <v>50.903999999999947</v>
      </c>
      <c r="M22" s="46">
        <v>1.27731146415609E-3</v>
      </c>
      <c r="N22" s="46">
        <v>0.15835495233539601</v>
      </c>
      <c r="O22" s="42">
        <v>14.665972212687059</v>
      </c>
      <c r="P22" s="42">
        <v>92.614547233259302</v>
      </c>
    </row>
    <row r="23" spans="2:16" x14ac:dyDescent="0.25">
      <c r="B23" s="44" t="s">
        <v>134</v>
      </c>
      <c r="C23" s="44" t="s">
        <v>139</v>
      </c>
      <c r="D23" s="44" t="s">
        <v>132</v>
      </c>
      <c r="E23" s="44">
        <v>220</v>
      </c>
      <c r="F23" s="44" t="s">
        <v>137</v>
      </c>
      <c r="G23" s="24" t="s">
        <v>148</v>
      </c>
      <c r="H23" s="25">
        <v>42736</v>
      </c>
      <c r="I23" s="25">
        <v>50040</v>
      </c>
      <c r="J23" s="45" t="str">
        <f t="shared" si="0"/>
        <v>Los Vilos 220</v>
      </c>
      <c r="K23" s="41">
        <v>0</v>
      </c>
      <c r="L23" s="41">
        <v>52.847000000000001</v>
      </c>
      <c r="M23" s="46">
        <v>0</v>
      </c>
      <c r="N23" s="46">
        <v>3685.1414117270801</v>
      </c>
      <c r="O23" s="42">
        <v>194748.668185541</v>
      </c>
      <c r="P23" s="42">
        <v>52.847000000000001</v>
      </c>
    </row>
    <row r="24" spans="2:16" x14ac:dyDescent="0.25">
      <c r="B24" s="44" t="s">
        <v>134</v>
      </c>
      <c r="C24" s="44" t="s">
        <v>139</v>
      </c>
      <c r="D24" s="44" t="s">
        <v>13</v>
      </c>
      <c r="E24" s="44">
        <v>220</v>
      </c>
      <c r="F24" s="44" t="s">
        <v>137</v>
      </c>
      <c r="G24" s="24" t="s">
        <v>148</v>
      </c>
      <c r="H24" s="25">
        <v>42736</v>
      </c>
      <c r="I24" s="25">
        <v>50040</v>
      </c>
      <c r="J24" s="45" t="str">
        <f t="shared" si="0"/>
        <v>Maitencillo 220</v>
      </c>
      <c r="K24" s="41">
        <v>0</v>
      </c>
      <c r="L24" s="41">
        <v>45.165999999999933</v>
      </c>
      <c r="M24" s="46">
        <v>0</v>
      </c>
      <c r="N24" s="46">
        <v>345.91314593120097</v>
      </c>
      <c r="O24" s="42">
        <v>15623.513149128599</v>
      </c>
      <c r="P24" s="42">
        <v>45.165999999999933</v>
      </c>
    </row>
    <row r="25" spans="2:16" x14ac:dyDescent="0.25">
      <c r="B25" s="44" t="s">
        <v>134</v>
      </c>
      <c r="C25" s="44" t="s">
        <v>139</v>
      </c>
      <c r="D25" s="44" t="s">
        <v>133</v>
      </c>
      <c r="E25" s="44">
        <v>220</v>
      </c>
      <c r="F25" s="44" t="s">
        <v>137</v>
      </c>
      <c r="G25" s="24" t="s">
        <v>148</v>
      </c>
      <c r="H25" s="25">
        <v>42736</v>
      </c>
      <c r="I25" s="25">
        <v>50040</v>
      </c>
      <c r="J25" s="45" t="str">
        <f t="shared" si="0"/>
        <v>Nogales 220</v>
      </c>
      <c r="K25" s="41">
        <v>0</v>
      </c>
      <c r="L25" s="41">
        <v>53.516999999999989</v>
      </c>
      <c r="M25" s="46">
        <v>0</v>
      </c>
      <c r="N25" s="46">
        <v>93.0466578830966</v>
      </c>
      <c r="O25" s="42">
        <v>4979.5779899296795</v>
      </c>
      <c r="P25" s="42">
        <v>53.516999999999989</v>
      </c>
    </row>
    <row r="26" spans="2:16" x14ac:dyDescent="0.25">
      <c r="B26" s="44" t="s">
        <v>134</v>
      </c>
      <c r="C26" s="44" t="s">
        <v>139</v>
      </c>
      <c r="D26" s="44" t="s">
        <v>135</v>
      </c>
      <c r="E26" s="44">
        <v>220</v>
      </c>
      <c r="F26" s="44" t="s">
        <v>137</v>
      </c>
      <c r="G26" s="24" t="s">
        <v>148</v>
      </c>
      <c r="H26" s="25">
        <v>42736</v>
      </c>
      <c r="I26" s="25">
        <v>50040</v>
      </c>
      <c r="J26" s="45" t="str">
        <f t="shared" si="0"/>
        <v>Pan de Azucar 220</v>
      </c>
      <c r="K26" s="41">
        <v>0</v>
      </c>
      <c r="L26" s="41">
        <v>50.903999999999975</v>
      </c>
      <c r="M26" s="46">
        <v>0</v>
      </c>
      <c r="N26" s="46">
        <v>9035.1857400272311</v>
      </c>
      <c r="O26" s="42">
        <v>459927.09491034597</v>
      </c>
      <c r="P26" s="42">
        <v>50.903999999999975</v>
      </c>
    </row>
    <row r="27" spans="2:16" x14ac:dyDescent="0.25">
      <c r="B27" s="44" t="s">
        <v>134</v>
      </c>
      <c r="C27" s="44" t="s">
        <v>139</v>
      </c>
      <c r="D27" s="44" t="s">
        <v>9</v>
      </c>
      <c r="E27" s="44">
        <v>220</v>
      </c>
      <c r="F27" s="44" t="s">
        <v>137</v>
      </c>
      <c r="G27" s="24" t="s">
        <v>148</v>
      </c>
      <c r="H27" s="25">
        <v>42736</v>
      </c>
      <c r="I27" s="25">
        <v>50040</v>
      </c>
      <c r="J27" s="45" t="str">
        <f t="shared" si="0"/>
        <v>Quillota 220</v>
      </c>
      <c r="K27" s="41">
        <v>0</v>
      </c>
      <c r="L27" s="41">
        <v>54.040999999999883</v>
      </c>
      <c r="M27" s="46">
        <v>0</v>
      </c>
      <c r="N27" s="46">
        <v>3115.0792590160499</v>
      </c>
      <c r="O27" s="42">
        <v>168341.99823648599</v>
      </c>
      <c r="P27" s="42">
        <v>54.040999999999883</v>
      </c>
    </row>
    <row r="28" spans="2:16" x14ac:dyDescent="0.25">
      <c r="B28" s="44" t="s">
        <v>134</v>
      </c>
      <c r="C28" s="44" t="s">
        <v>139</v>
      </c>
      <c r="D28" s="44" t="s">
        <v>132</v>
      </c>
      <c r="E28" s="44">
        <v>220</v>
      </c>
      <c r="F28" s="44" t="s">
        <v>137</v>
      </c>
      <c r="G28" s="24" t="s">
        <v>149</v>
      </c>
      <c r="H28" s="25">
        <v>42736</v>
      </c>
      <c r="I28" s="25">
        <v>50040</v>
      </c>
      <c r="J28" s="45" t="str">
        <f t="shared" si="0"/>
        <v>Los Vilos 220</v>
      </c>
      <c r="K28" s="41">
        <v>0</v>
      </c>
      <c r="L28" s="41">
        <v>52.847000000000065</v>
      </c>
      <c r="M28" s="46">
        <v>0</v>
      </c>
      <c r="N28" s="46">
        <v>4954.9203650171003</v>
      </c>
      <c r="O28" s="42">
        <v>261852.67653005902</v>
      </c>
      <c r="P28" s="42">
        <v>52.847000000000065</v>
      </c>
    </row>
    <row r="29" spans="2:16" x14ac:dyDescent="0.25">
      <c r="B29" s="44" t="s">
        <v>134</v>
      </c>
      <c r="C29" s="44" t="s">
        <v>139</v>
      </c>
      <c r="D29" s="44" t="s">
        <v>13</v>
      </c>
      <c r="E29" s="44">
        <v>220</v>
      </c>
      <c r="F29" s="44" t="s">
        <v>137</v>
      </c>
      <c r="G29" s="24" t="s">
        <v>149</v>
      </c>
      <c r="H29" s="25">
        <v>42736</v>
      </c>
      <c r="I29" s="25">
        <v>50040</v>
      </c>
      <c r="J29" s="45" t="str">
        <f t="shared" si="0"/>
        <v>Maitencillo 220</v>
      </c>
      <c r="K29" s="41">
        <v>0</v>
      </c>
      <c r="L29" s="41">
        <v>45.166000000000082</v>
      </c>
      <c r="M29" s="46">
        <v>0</v>
      </c>
      <c r="N29" s="46">
        <v>393.36430157292796</v>
      </c>
      <c r="O29" s="42">
        <v>17766.692044842897</v>
      </c>
      <c r="P29" s="42">
        <v>45.166000000000082</v>
      </c>
    </row>
    <row r="30" spans="2:16" x14ac:dyDescent="0.25">
      <c r="B30" s="44" t="s">
        <v>134</v>
      </c>
      <c r="C30" s="44" t="s">
        <v>139</v>
      </c>
      <c r="D30" s="44" t="s">
        <v>133</v>
      </c>
      <c r="E30" s="44">
        <v>220</v>
      </c>
      <c r="F30" s="44" t="s">
        <v>137</v>
      </c>
      <c r="G30" s="24" t="s">
        <v>149</v>
      </c>
      <c r="H30" s="25">
        <v>42736</v>
      </c>
      <c r="I30" s="25">
        <v>50040</v>
      </c>
      <c r="J30" s="45" t="str">
        <f t="shared" si="0"/>
        <v>Nogales 220</v>
      </c>
      <c r="K30" s="41">
        <v>0</v>
      </c>
      <c r="L30" s="41">
        <v>53.516999999999854</v>
      </c>
      <c r="M30" s="46">
        <v>0</v>
      </c>
      <c r="N30" s="46">
        <v>142.322130643381</v>
      </c>
      <c r="O30" s="42">
        <v>7616.6534656417998</v>
      </c>
      <c r="P30" s="42">
        <v>53.516999999999854</v>
      </c>
    </row>
    <row r="31" spans="2:16" x14ac:dyDescent="0.25">
      <c r="B31" s="44" t="s">
        <v>134</v>
      </c>
      <c r="C31" s="44" t="s">
        <v>139</v>
      </c>
      <c r="D31" s="44" t="s">
        <v>135</v>
      </c>
      <c r="E31" s="44">
        <v>220</v>
      </c>
      <c r="F31" s="44" t="s">
        <v>137</v>
      </c>
      <c r="G31" s="24" t="s">
        <v>149</v>
      </c>
      <c r="H31" s="25">
        <v>42736</v>
      </c>
      <c r="I31" s="25">
        <v>50040</v>
      </c>
      <c r="J31" s="45" t="str">
        <f t="shared" si="0"/>
        <v>Pan de Azucar 220</v>
      </c>
      <c r="K31" s="41">
        <v>0</v>
      </c>
      <c r="L31" s="41">
        <v>50.903999999999819</v>
      </c>
      <c r="M31" s="46">
        <v>0</v>
      </c>
      <c r="N31" s="46">
        <v>11529.883582766601</v>
      </c>
      <c r="O31" s="42">
        <v>586917.19389714894</v>
      </c>
      <c r="P31" s="42">
        <v>50.903999999999819</v>
      </c>
    </row>
    <row r="32" spans="2:16" x14ac:dyDescent="0.25">
      <c r="B32" s="44" t="s">
        <v>134</v>
      </c>
      <c r="C32" s="44" t="s">
        <v>139</v>
      </c>
      <c r="D32" s="44" t="s">
        <v>9</v>
      </c>
      <c r="E32" s="44">
        <v>220</v>
      </c>
      <c r="F32" s="44" t="s">
        <v>137</v>
      </c>
      <c r="G32" s="24" t="s">
        <v>149</v>
      </c>
      <c r="H32" s="25">
        <v>42736</v>
      </c>
      <c r="I32" s="25">
        <v>50040</v>
      </c>
      <c r="J32" s="45" t="str">
        <f t="shared" si="0"/>
        <v>Quillota 220</v>
      </c>
      <c r="K32" s="41">
        <v>0</v>
      </c>
      <c r="L32" s="41">
        <v>54.040999999999904</v>
      </c>
      <c r="M32" s="46">
        <v>0</v>
      </c>
      <c r="N32" s="46">
        <v>4600.3655643508901</v>
      </c>
      <c r="O32" s="42">
        <v>248608.35546308602</v>
      </c>
      <c r="P32" s="42">
        <v>54.040999999999904</v>
      </c>
    </row>
    <row r="33" spans="2:16" x14ac:dyDescent="0.25">
      <c r="B33" s="44" t="s">
        <v>134</v>
      </c>
      <c r="C33" s="44" t="s">
        <v>139</v>
      </c>
      <c r="D33" s="44" t="s">
        <v>132</v>
      </c>
      <c r="E33" s="44">
        <v>220</v>
      </c>
      <c r="F33" s="44" t="s">
        <v>137</v>
      </c>
      <c r="G33" s="24" t="s">
        <v>150</v>
      </c>
      <c r="H33" s="25">
        <v>42736</v>
      </c>
      <c r="I33" s="25">
        <v>50040</v>
      </c>
      <c r="J33" s="45" t="str">
        <f t="shared" si="0"/>
        <v>Los Vilos 220</v>
      </c>
      <c r="K33" s="41">
        <v>5495.9961999999996</v>
      </c>
      <c r="L33" s="41">
        <v>52.847000000000037</v>
      </c>
      <c r="M33" s="46">
        <v>15.5434674364844</v>
      </c>
      <c r="N33" s="46">
        <v>2760.40037480309</v>
      </c>
      <c r="O33" s="42">
        <v>231305.71657296101</v>
      </c>
      <c r="P33" s="42">
        <v>83.794263572892376</v>
      </c>
    </row>
    <row r="34" spans="2:16" x14ac:dyDescent="0.25">
      <c r="B34" s="44" t="s">
        <v>134</v>
      </c>
      <c r="C34" s="44" t="s">
        <v>139</v>
      </c>
      <c r="D34" s="44" t="s">
        <v>13</v>
      </c>
      <c r="E34" s="44">
        <v>220</v>
      </c>
      <c r="F34" s="44" t="s">
        <v>137</v>
      </c>
      <c r="G34" s="24" t="s">
        <v>150</v>
      </c>
      <c r="H34" s="25">
        <v>42736</v>
      </c>
      <c r="I34" s="25">
        <v>50040</v>
      </c>
      <c r="J34" s="45" t="str">
        <f t="shared" si="0"/>
        <v>Maitencillo 220</v>
      </c>
      <c r="K34" s="41">
        <v>7215.9472999999916</v>
      </c>
      <c r="L34" s="41">
        <v>45.16599999999999</v>
      </c>
      <c r="M34" s="46">
        <v>2.2899642872536803</v>
      </c>
      <c r="N34" s="46">
        <v>284.77340055540901</v>
      </c>
      <c r="O34" s="42">
        <v>29386.337025190202</v>
      </c>
      <c r="P34" s="42">
        <v>103.19200096594848</v>
      </c>
    </row>
    <row r="35" spans="2:16" x14ac:dyDescent="0.25">
      <c r="B35" s="44" t="s">
        <v>134</v>
      </c>
      <c r="C35" s="44" t="s">
        <v>139</v>
      </c>
      <c r="D35" s="44" t="s">
        <v>133</v>
      </c>
      <c r="E35" s="44">
        <v>220</v>
      </c>
      <c r="F35" s="44" t="s">
        <v>137</v>
      </c>
      <c r="G35" s="24" t="s">
        <v>150</v>
      </c>
      <c r="H35" s="25">
        <v>42736</v>
      </c>
      <c r="I35" s="25">
        <v>50040</v>
      </c>
      <c r="J35" s="45" t="str">
        <f t="shared" si="0"/>
        <v>Nogales 220</v>
      </c>
      <c r="K35" s="41">
        <v>5609.3937000000051</v>
      </c>
      <c r="L35" s="41">
        <v>53.517000000000024</v>
      </c>
      <c r="M35" s="46">
        <v>0.70903255198409709</v>
      </c>
      <c r="N35" s="46">
        <v>82.328448383287707</v>
      </c>
      <c r="O35" s="42">
        <v>8383.214302322931</v>
      </c>
      <c r="P35" s="42">
        <v>101.82645813138735</v>
      </c>
    </row>
    <row r="36" spans="2:16" x14ac:dyDescent="0.25">
      <c r="B36" s="44" t="s">
        <v>134</v>
      </c>
      <c r="C36" s="44" t="s">
        <v>139</v>
      </c>
      <c r="D36" s="44" t="s">
        <v>135</v>
      </c>
      <c r="E36" s="44">
        <v>220</v>
      </c>
      <c r="F36" s="44" t="s">
        <v>137</v>
      </c>
      <c r="G36" s="24" t="s">
        <v>150</v>
      </c>
      <c r="H36" s="25">
        <v>42736</v>
      </c>
      <c r="I36" s="25">
        <v>50040</v>
      </c>
      <c r="J36" s="45" t="str">
        <f t="shared" si="0"/>
        <v>Pan de Azucar 220</v>
      </c>
      <c r="K36" s="41">
        <v>5171.0737000000045</v>
      </c>
      <c r="L36" s="41">
        <v>50.903999999999954</v>
      </c>
      <c r="M36" s="46">
        <v>46.193709490046295</v>
      </c>
      <c r="N36" s="46">
        <v>6890.4098515440701</v>
      </c>
      <c r="O36" s="42">
        <v>589620.49933241797</v>
      </c>
      <c r="P36" s="42">
        <v>85.571179659260778</v>
      </c>
    </row>
    <row r="37" spans="2:16" x14ac:dyDescent="0.25">
      <c r="B37" s="44" t="s">
        <v>134</v>
      </c>
      <c r="C37" s="44" t="s">
        <v>139</v>
      </c>
      <c r="D37" s="44" t="s">
        <v>9</v>
      </c>
      <c r="E37" s="44">
        <v>220</v>
      </c>
      <c r="F37" s="44" t="s">
        <v>137</v>
      </c>
      <c r="G37" s="24" t="s">
        <v>150</v>
      </c>
      <c r="H37" s="25">
        <v>42736</v>
      </c>
      <c r="I37" s="25">
        <v>50040</v>
      </c>
      <c r="J37" s="45" t="str">
        <f t="shared" si="0"/>
        <v>Quillota 220</v>
      </c>
      <c r="K37" s="41">
        <v>5659.0549000000192</v>
      </c>
      <c r="L37" s="41">
        <v>54.040999999999926</v>
      </c>
      <c r="M37" s="46">
        <v>22.400062154625601</v>
      </c>
      <c r="N37" s="46">
        <v>2675.0056894342297</v>
      </c>
      <c r="O37" s="42">
        <v>271323.16395915399</v>
      </c>
      <c r="P37" s="42">
        <v>101.42900444317915</v>
      </c>
    </row>
    <row r="38" spans="2:16" x14ac:dyDescent="0.25">
      <c r="B38" s="44" t="s">
        <v>134</v>
      </c>
      <c r="C38" s="44" t="s">
        <v>23</v>
      </c>
      <c r="D38" s="44" t="s">
        <v>17</v>
      </c>
      <c r="E38" s="44">
        <v>220</v>
      </c>
      <c r="F38" s="44" t="s">
        <v>137</v>
      </c>
      <c r="G38" s="24" t="s">
        <v>148</v>
      </c>
      <c r="H38" s="25">
        <v>42736</v>
      </c>
      <c r="I38" s="25">
        <v>50040</v>
      </c>
      <c r="J38" s="45" t="str">
        <f t="shared" si="0"/>
        <v>Valdivia 220</v>
      </c>
      <c r="K38" s="41">
        <v>0</v>
      </c>
      <c r="L38" s="41">
        <v>58.023838144017866</v>
      </c>
      <c r="M38" s="46">
        <v>0</v>
      </c>
      <c r="N38" s="46">
        <v>158.358</v>
      </c>
      <c r="O38" s="42">
        <v>9188.5389608103815</v>
      </c>
      <c r="P38" s="42">
        <v>58.023838144017866</v>
      </c>
    </row>
    <row r="39" spans="2:16" x14ac:dyDescent="0.25">
      <c r="B39" s="44" t="s">
        <v>134</v>
      </c>
      <c r="C39" s="44" t="s">
        <v>23</v>
      </c>
      <c r="D39" s="44" t="s">
        <v>20</v>
      </c>
      <c r="E39" s="44">
        <v>220</v>
      </c>
      <c r="F39" s="44" t="s">
        <v>137</v>
      </c>
      <c r="G39" s="24" t="s">
        <v>148</v>
      </c>
      <c r="H39" s="25">
        <v>42736</v>
      </c>
      <c r="I39" s="25">
        <v>50040</v>
      </c>
      <c r="J39" s="45" t="str">
        <f t="shared" si="0"/>
        <v>Barro Blanco 220</v>
      </c>
      <c r="K39" s="41">
        <v>0</v>
      </c>
      <c r="L39" s="41">
        <v>58.60193542441953</v>
      </c>
      <c r="M39" s="46">
        <v>0</v>
      </c>
      <c r="N39" s="46">
        <v>130.72999999999999</v>
      </c>
      <c r="O39" s="42">
        <v>7661.0310180343649</v>
      </c>
      <c r="P39" s="42">
        <v>58.60193542441953</v>
      </c>
    </row>
    <row r="40" spans="2:16" x14ac:dyDescent="0.25">
      <c r="B40" s="44" t="s">
        <v>134</v>
      </c>
      <c r="C40" s="44" t="s">
        <v>23</v>
      </c>
      <c r="D40" s="44" t="s">
        <v>21</v>
      </c>
      <c r="E40" s="44">
        <v>220</v>
      </c>
      <c r="F40" s="44" t="s">
        <v>137</v>
      </c>
      <c r="G40" s="24" t="s">
        <v>148</v>
      </c>
      <c r="H40" s="25">
        <v>42736</v>
      </c>
      <c r="I40" s="25">
        <v>50040</v>
      </c>
      <c r="J40" s="45" t="str">
        <f t="shared" si="0"/>
        <v>Puerto Montt 220</v>
      </c>
      <c r="K40" s="41">
        <v>0</v>
      </c>
      <c r="L40" s="41">
        <v>59.490492355407248</v>
      </c>
      <c r="M40" s="46">
        <v>0</v>
      </c>
      <c r="N40" s="46">
        <v>392.06799999999998</v>
      </c>
      <c r="O40" s="42">
        <v>23324.318356799809</v>
      </c>
      <c r="P40" s="42">
        <v>59.490492355407248</v>
      </c>
    </row>
    <row r="41" spans="2:16" x14ac:dyDescent="0.25">
      <c r="B41" s="44" t="s">
        <v>134</v>
      </c>
      <c r="C41" s="44" t="s">
        <v>23</v>
      </c>
      <c r="D41" s="44" t="s">
        <v>15</v>
      </c>
      <c r="E41" s="44">
        <v>220</v>
      </c>
      <c r="F41" s="44" t="s">
        <v>137</v>
      </c>
      <c r="G41" s="24" t="s">
        <v>148</v>
      </c>
      <c r="H41" s="25">
        <v>42736</v>
      </c>
      <c r="I41" s="25">
        <v>50040</v>
      </c>
      <c r="J41" s="45" t="str">
        <f t="shared" si="0"/>
        <v>Charrua 220</v>
      </c>
      <c r="K41" s="41">
        <v>0</v>
      </c>
      <c r="L41" s="41">
        <v>49.769893640505366</v>
      </c>
      <c r="M41" s="46">
        <v>0</v>
      </c>
      <c r="N41" s="46">
        <v>1.2969999999999999</v>
      </c>
      <c r="O41" s="42">
        <v>64.551552051735456</v>
      </c>
      <c r="P41" s="42">
        <v>49.769893640505366</v>
      </c>
    </row>
    <row r="42" spans="2:16" x14ac:dyDescent="0.25">
      <c r="B42" s="44" t="s">
        <v>134</v>
      </c>
      <c r="C42" s="44" t="s">
        <v>23</v>
      </c>
      <c r="D42" s="44" t="s">
        <v>16</v>
      </c>
      <c r="E42" s="44">
        <v>220</v>
      </c>
      <c r="F42" s="44" t="s">
        <v>137</v>
      </c>
      <c r="G42" s="24" t="s">
        <v>148</v>
      </c>
      <c r="H42" s="25">
        <v>42736</v>
      </c>
      <c r="I42" s="25">
        <v>50040</v>
      </c>
      <c r="J42" s="45" t="str">
        <f t="shared" si="0"/>
        <v>Temuco 220</v>
      </c>
      <c r="K42" s="41">
        <v>0</v>
      </c>
      <c r="L42" s="41">
        <v>51.183020325931629</v>
      </c>
      <c r="M42" s="46">
        <v>0</v>
      </c>
      <c r="N42" s="46">
        <v>12.458</v>
      </c>
      <c r="O42" s="42">
        <v>637.63806722045626</v>
      </c>
      <c r="P42" s="42">
        <v>51.183020325931629</v>
      </c>
    </row>
    <row r="43" spans="2:16" x14ac:dyDescent="0.25">
      <c r="B43" s="44" t="s">
        <v>134</v>
      </c>
      <c r="C43" s="44" t="s">
        <v>23</v>
      </c>
      <c r="D43" s="44" t="s">
        <v>145</v>
      </c>
      <c r="E43" s="44">
        <v>220</v>
      </c>
      <c r="F43" s="44" t="s">
        <v>137</v>
      </c>
      <c r="G43" s="24" t="s">
        <v>148</v>
      </c>
      <c r="H43" s="25">
        <v>42736</v>
      </c>
      <c r="I43" s="25">
        <v>50040</v>
      </c>
      <c r="J43" s="45" t="str">
        <f t="shared" si="0"/>
        <v>Los Ciruelos 220</v>
      </c>
      <c r="K43" s="41">
        <v>0</v>
      </c>
      <c r="L43" s="41">
        <v>57.782964277183844</v>
      </c>
      <c r="M43" s="46">
        <v>0</v>
      </c>
      <c r="N43" s="46">
        <v>5.9180000000000001</v>
      </c>
      <c r="O43" s="42">
        <v>341.95958259237398</v>
      </c>
      <c r="P43" s="42">
        <v>57.782964277183844</v>
      </c>
    </row>
    <row r="44" spans="2:16" x14ac:dyDescent="0.25">
      <c r="B44" s="44" t="s">
        <v>134</v>
      </c>
      <c r="C44" s="44" t="s">
        <v>23</v>
      </c>
      <c r="D44" s="44" t="s">
        <v>17</v>
      </c>
      <c r="E44" s="44">
        <v>220</v>
      </c>
      <c r="F44" s="44" t="s">
        <v>137</v>
      </c>
      <c r="G44" s="24" t="s">
        <v>149</v>
      </c>
      <c r="H44" s="25">
        <v>42736</v>
      </c>
      <c r="I44" s="25">
        <v>50040</v>
      </c>
      <c r="J44" s="45" t="str">
        <f t="shared" si="0"/>
        <v>Valdivia 220</v>
      </c>
      <c r="K44" s="41">
        <v>0</v>
      </c>
      <c r="L44" s="41">
        <v>58.023838144017873</v>
      </c>
      <c r="M44" s="46">
        <v>0</v>
      </c>
      <c r="N44" s="46">
        <v>55.15</v>
      </c>
      <c r="O44" s="42">
        <v>3200.0146736425854</v>
      </c>
      <c r="P44" s="42">
        <v>58.023838144017873</v>
      </c>
    </row>
    <row r="45" spans="2:16" x14ac:dyDescent="0.25">
      <c r="B45" s="44" t="s">
        <v>134</v>
      </c>
      <c r="C45" s="44" t="s">
        <v>23</v>
      </c>
      <c r="D45" s="44" t="s">
        <v>20</v>
      </c>
      <c r="E45" s="44">
        <v>220</v>
      </c>
      <c r="F45" s="44" t="s">
        <v>137</v>
      </c>
      <c r="G45" s="24" t="s">
        <v>149</v>
      </c>
      <c r="H45" s="25">
        <v>42736</v>
      </c>
      <c r="I45" s="25">
        <v>50040</v>
      </c>
      <c r="J45" s="45" t="str">
        <f t="shared" si="0"/>
        <v>Barro Blanco 220</v>
      </c>
      <c r="K45" s="41">
        <v>0</v>
      </c>
      <c r="L45" s="41">
        <v>58.60193542441953</v>
      </c>
      <c r="M45" s="46">
        <v>0</v>
      </c>
      <c r="N45" s="46">
        <v>44.436999999999998</v>
      </c>
      <c r="O45" s="42">
        <v>2604.0942044549306</v>
      </c>
      <c r="P45" s="42">
        <v>58.60193542441953</v>
      </c>
    </row>
    <row r="46" spans="2:16" x14ac:dyDescent="0.25">
      <c r="B46" s="44" t="s">
        <v>134</v>
      </c>
      <c r="C46" s="44" t="s">
        <v>23</v>
      </c>
      <c r="D46" s="44" t="s">
        <v>21</v>
      </c>
      <c r="E46" s="44">
        <v>220</v>
      </c>
      <c r="F46" s="44" t="s">
        <v>137</v>
      </c>
      <c r="G46" s="24" t="s">
        <v>149</v>
      </c>
      <c r="H46" s="25">
        <v>42736</v>
      </c>
      <c r="I46" s="25">
        <v>50040</v>
      </c>
      <c r="J46" s="45" t="str">
        <f t="shared" si="0"/>
        <v>Puerto Montt 220</v>
      </c>
      <c r="K46" s="41">
        <v>0</v>
      </c>
      <c r="L46" s="41">
        <v>59.490492355407262</v>
      </c>
      <c r="M46" s="46">
        <v>0</v>
      </c>
      <c r="N46" s="46">
        <v>134.40299999999999</v>
      </c>
      <c r="O46" s="42">
        <v>7995.7006440438017</v>
      </c>
      <c r="P46" s="42">
        <v>59.490492355407262</v>
      </c>
    </row>
    <row r="47" spans="2:16" x14ac:dyDescent="0.25">
      <c r="B47" s="44" t="s">
        <v>134</v>
      </c>
      <c r="C47" s="44" t="s">
        <v>23</v>
      </c>
      <c r="D47" s="44" t="s">
        <v>15</v>
      </c>
      <c r="E47" s="44">
        <v>220</v>
      </c>
      <c r="F47" s="44" t="s">
        <v>137</v>
      </c>
      <c r="G47" s="24" t="s">
        <v>149</v>
      </c>
      <c r="H47" s="25">
        <v>42736</v>
      </c>
      <c r="I47" s="25">
        <v>50040</v>
      </c>
      <c r="J47" s="45" t="str">
        <f t="shared" si="0"/>
        <v>Charrua 220</v>
      </c>
      <c r="K47" s="41">
        <v>0</v>
      </c>
      <c r="L47" s="41">
        <v>49.769893640505359</v>
      </c>
      <c r="M47" s="46">
        <v>0</v>
      </c>
      <c r="N47" s="46">
        <v>0.38900000000000001</v>
      </c>
      <c r="O47" s="42">
        <v>19.360488626156585</v>
      </c>
      <c r="P47" s="42">
        <v>49.769893640505359</v>
      </c>
    </row>
    <row r="48" spans="2:16" x14ac:dyDescent="0.25">
      <c r="B48" s="44" t="s">
        <v>134</v>
      </c>
      <c r="C48" s="44" t="s">
        <v>23</v>
      </c>
      <c r="D48" s="44" t="s">
        <v>16</v>
      </c>
      <c r="E48" s="44">
        <v>220</v>
      </c>
      <c r="F48" s="44" t="s">
        <v>137</v>
      </c>
      <c r="G48" s="24" t="s">
        <v>149</v>
      </c>
      <c r="H48" s="25">
        <v>42736</v>
      </c>
      <c r="I48" s="25">
        <v>50040</v>
      </c>
      <c r="J48" s="45" t="str">
        <f t="shared" si="0"/>
        <v>Temuco 220</v>
      </c>
      <c r="K48" s="41">
        <v>0</v>
      </c>
      <c r="L48" s="41">
        <v>51.183020325931636</v>
      </c>
      <c r="M48" s="46">
        <v>0</v>
      </c>
      <c r="N48" s="46">
        <v>3.7410000000000001</v>
      </c>
      <c r="O48" s="42">
        <v>191.47567903931025</v>
      </c>
      <c r="P48" s="42">
        <v>51.183020325931636</v>
      </c>
    </row>
    <row r="49" spans="2:16" x14ac:dyDescent="0.25">
      <c r="B49" s="44" t="s">
        <v>134</v>
      </c>
      <c r="C49" s="44" t="s">
        <v>23</v>
      </c>
      <c r="D49" s="44" t="s">
        <v>145</v>
      </c>
      <c r="E49" s="44">
        <v>220</v>
      </c>
      <c r="F49" s="44" t="s">
        <v>137</v>
      </c>
      <c r="G49" s="24" t="s">
        <v>149</v>
      </c>
      <c r="H49" s="25">
        <v>42736</v>
      </c>
      <c r="I49" s="25">
        <v>50040</v>
      </c>
      <c r="J49" s="45" t="str">
        <f t="shared" si="0"/>
        <v>Los Ciruelos 220</v>
      </c>
      <c r="K49" s="41">
        <v>0</v>
      </c>
      <c r="L49" s="41">
        <v>57.782964277183844</v>
      </c>
      <c r="M49" s="46">
        <v>0</v>
      </c>
      <c r="N49" s="46">
        <v>2.1309999999999998</v>
      </c>
      <c r="O49" s="42">
        <v>123.13549687467876</v>
      </c>
      <c r="P49" s="42">
        <v>57.782964277183844</v>
      </c>
    </row>
    <row r="50" spans="2:16" x14ac:dyDescent="0.25">
      <c r="B50" s="44" t="s">
        <v>134</v>
      </c>
      <c r="C50" s="44" t="s">
        <v>23</v>
      </c>
      <c r="D50" s="44" t="s">
        <v>17</v>
      </c>
      <c r="E50" s="44">
        <v>220</v>
      </c>
      <c r="F50" s="44" t="s">
        <v>137</v>
      </c>
      <c r="G50" s="24" t="s">
        <v>150</v>
      </c>
      <c r="H50" s="25">
        <v>42736</v>
      </c>
      <c r="I50" s="25">
        <v>50040</v>
      </c>
      <c r="J50" s="45" t="str">
        <f t="shared" si="0"/>
        <v>Valdivia 220</v>
      </c>
      <c r="K50" s="41">
        <v>5344.8146009284173</v>
      </c>
      <c r="L50" s="41">
        <v>58.02383814401788</v>
      </c>
      <c r="M50" s="46">
        <v>0.88700000000000001</v>
      </c>
      <c r="N50" s="46">
        <v>122.21299999999999</v>
      </c>
      <c r="O50" s="42">
        <v>11832.117882118364</v>
      </c>
      <c r="P50" s="42">
        <v>96.815542390076047</v>
      </c>
    </row>
    <row r="51" spans="2:16" x14ac:dyDescent="0.25">
      <c r="B51" s="44" t="s">
        <v>134</v>
      </c>
      <c r="C51" s="44" t="s">
        <v>23</v>
      </c>
      <c r="D51" s="44" t="s">
        <v>20</v>
      </c>
      <c r="E51" s="44">
        <v>220</v>
      </c>
      <c r="F51" s="44" t="s">
        <v>137</v>
      </c>
      <c r="G51" s="24" t="s">
        <v>150</v>
      </c>
      <c r="H51" s="25">
        <v>42736</v>
      </c>
      <c r="I51" s="25">
        <v>50040</v>
      </c>
      <c r="J51" s="45" t="str">
        <f t="shared" si="0"/>
        <v>Barro Blanco 220</v>
      </c>
      <c r="K51" s="41">
        <v>5356.0965314844661</v>
      </c>
      <c r="L51" s="41">
        <v>58.60193542441953</v>
      </c>
      <c r="M51" s="46">
        <v>0.61699999999999999</v>
      </c>
      <c r="N51" s="46">
        <v>96.83</v>
      </c>
      <c r="O51" s="42">
        <v>8979.136967072458</v>
      </c>
      <c r="P51" s="42">
        <v>92.730940484069592</v>
      </c>
    </row>
    <row r="52" spans="2:16" x14ac:dyDescent="0.25">
      <c r="B52" s="44" t="s">
        <v>134</v>
      </c>
      <c r="C52" s="44" t="s">
        <v>23</v>
      </c>
      <c r="D52" s="44" t="s">
        <v>21</v>
      </c>
      <c r="E52" s="44">
        <v>220</v>
      </c>
      <c r="F52" s="44" t="s">
        <v>137</v>
      </c>
      <c r="G52" s="24" t="s">
        <v>150</v>
      </c>
      <c r="H52" s="25">
        <v>42736</v>
      </c>
      <c r="I52" s="25">
        <v>50040</v>
      </c>
      <c r="J52" s="45" t="str">
        <f t="shared" si="0"/>
        <v>Puerto Montt 220</v>
      </c>
      <c r="K52" s="41">
        <v>5437.3264314880234</v>
      </c>
      <c r="L52" s="41">
        <v>59.490492355407248</v>
      </c>
      <c r="M52" s="46">
        <v>1.5249999999999999</v>
      </c>
      <c r="N52" s="46">
        <v>273.73</v>
      </c>
      <c r="O52" s="42">
        <v>24576.255280464862</v>
      </c>
      <c r="P52" s="42">
        <v>89.78283447362314</v>
      </c>
    </row>
    <row r="53" spans="2:16" x14ac:dyDescent="0.25">
      <c r="B53" s="44" t="s">
        <v>134</v>
      </c>
      <c r="C53" s="44" t="s">
        <v>23</v>
      </c>
      <c r="D53" s="44" t="s">
        <v>15</v>
      </c>
      <c r="E53" s="44">
        <v>220</v>
      </c>
      <c r="F53" s="44" t="s">
        <v>137</v>
      </c>
      <c r="G53" s="24" t="s">
        <v>150</v>
      </c>
      <c r="H53" s="25">
        <v>42736</v>
      </c>
      <c r="I53" s="25">
        <v>50040</v>
      </c>
      <c r="J53" s="45" t="str">
        <f t="shared" si="0"/>
        <v>Charrua 220</v>
      </c>
      <c r="K53" s="41">
        <v>5075.7405571666386</v>
      </c>
      <c r="L53" s="41">
        <v>49.769893640505359</v>
      </c>
      <c r="M53" s="46">
        <v>7.0000000000000001E-3</v>
      </c>
      <c r="N53" s="46">
        <v>0.97</v>
      </c>
      <c r="O53" s="42">
        <v>83.806980731456662</v>
      </c>
      <c r="P53" s="42">
        <v>86.398949207687281</v>
      </c>
    </row>
    <row r="54" spans="2:16" x14ac:dyDescent="0.25">
      <c r="B54" s="44" t="s">
        <v>134</v>
      </c>
      <c r="C54" s="44" t="s">
        <v>23</v>
      </c>
      <c r="D54" s="44" t="s">
        <v>16</v>
      </c>
      <c r="E54" s="44">
        <v>220</v>
      </c>
      <c r="F54" s="44" t="s">
        <v>137</v>
      </c>
      <c r="G54" s="24" t="s">
        <v>150</v>
      </c>
      <c r="H54" s="25">
        <v>42736</v>
      </c>
      <c r="I54" s="25">
        <v>50040</v>
      </c>
      <c r="J54" s="45" t="str">
        <f t="shared" si="0"/>
        <v>Temuco 220</v>
      </c>
      <c r="K54" s="41">
        <v>5185.1752835603183</v>
      </c>
      <c r="L54" s="41">
        <v>51.183020325931636</v>
      </c>
      <c r="M54" s="46">
        <v>6.7000000000000004E-2</v>
      </c>
      <c r="N54" s="46">
        <v>9.3140000000000001</v>
      </c>
      <c r="O54" s="42">
        <v>824.12539531426864</v>
      </c>
      <c r="P54" s="42">
        <v>88.482434540935003</v>
      </c>
    </row>
    <row r="55" spans="2:16" x14ac:dyDescent="0.25">
      <c r="B55" s="44" t="s">
        <v>134</v>
      </c>
      <c r="C55" s="44" t="s">
        <v>23</v>
      </c>
      <c r="D55" s="44" t="s">
        <v>145</v>
      </c>
      <c r="E55" s="44">
        <v>220</v>
      </c>
      <c r="F55" s="44" t="s">
        <v>137</v>
      </c>
      <c r="G55" s="24" t="s">
        <v>150</v>
      </c>
      <c r="H55" s="25">
        <v>42736</v>
      </c>
      <c r="I55" s="25">
        <v>50040</v>
      </c>
      <c r="J55" s="45" t="str">
        <f t="shared" si="0"/>
        <v>Los Ciruelos 220</v>
      </c>
      <c r="K55" s="41">
        <v>5372.455330790739</v>
      </c>
      <c r="L55" s="41">
        <v>57.782964277183837</v>
      </c>
      <c r="M55" s="46">
        <v>3.9E-2</v>
      </c>
      <c r="N55" s="46">
        <v>4.9889999999999999</v>
      </c>
      <c r="O55" s="42">
        <v>497.80496667970897</v>
      </c>
      <c r="P55" s="42">
        <v>99.780510458951483</v>
      </c>
    </row>
    <row r="56" spans="2:16" x14ac:dyDescent="0.25">
      <c r="B56" s="44" t="s">
        <v>134</v>
      </c>
      <c r="C56" s="44" t="s">
        <v>18</v>
      </c>
      <c r="D56" s="44" t="s">
        <v>15</v>
      </c>
      <c r="E56" s="44">
        <v>220</v>
      </c>
      <c r="F56" s="44" t="s">
        <v>137</v>
      </c>
      <c r="G56" s="24" t="s">
        <v>148</v>
      </c>
      <c r="H56" s="25">
        <v>42736</v>
      </c>
      <c r="I56" s="25">
        <v>50040</v>
      </c>
      <c r="J56" s="45" t="str">
        <f t="shared" si="0"/>
        <v>Charrua 220</v>
      </c>
      <c r="K56" s="41">
        <v>0</v>
      </c>
      <c r="L56" s="41">
        <v>49.77000000000001</v>
      </c>
      <c r="M56" s="46">
        <v>0</v>
      </c>
      <c r="N56" s="46">
        <v>19.27891465157003</v>
      </c>
      <c r="O56" s="42">
        <v>959.51158220864056</v>
      </c>
      <c r="P56" s="42">
        <v>49.77000000000001</v>
      </c>
    </row>
    <row r="57" spans="2:16" x14ac:dyDescent="0.25">
      <c r="B57" s="44" t="s">
        <v>134</v>
      </c>
      <c r="C57" s="44" t="s">
        <v>18</v>
      </c>
      <c r="D57" s="44" t="s">
        <v>16</v>
      </c>
      <c r="E57" s="44">
        <v>220</v>
      </c>
      <c r="F57" s="44" t="s">
        <v>137</v>
      </c>
      <c r="G57" s="24" t="s">
        <v>148</v>
      </c>
      <c r="H57" s="25">
        <v>42736</v>
      </c>
      <c r="I57" s="25">
        <v>50040</v>
      </c>
      <c r="J57" s="45" t="str">
        <f t="shared" si="0"/>
        <v>Temuco 220</v>
      </c>
      <c r="K57" s="41">
        <v>0</v>
      </c>
      <c r="L57" s="41">
        <v>51.183</v>
      </c>
      <c r="M57" s="46">
        <v>0</v>
      </c>
      <c r="N57" s="46">
        <v>158.10145764512126</v>
      </c>
      <c r="O57" s="42">
        <v>8092.1069066502414</v>
      </c>
      <c r="P57" s="42">
        <v>51.183</v>
      </c>
    </row>
    <row r="58" spans="2:16" x14ac:dyDescent="0.25">
      <c r="B58" s="44" t="s">
        <v>134</v>
      </c>
      <c r="C58" s="44" t="s">
        <v>18</v>
      </c>
      <c r="D58" s="44" t="s">
        <v>15</v>
      </c>
      <c r="E58" s="44">
        <v>220</v>
      </c>
      <c r="F58" s="44" t="s">
        <v>137</v>
      </c>
      <c r="G58" s="24" t="s">
        <v>149</v>
      </c>
      <c r="H58" s="25">
        <v>42736</v>
      </c>
      <c r="I58" s="25">
        <v>50040</v>
      </c>
      <c r="J58" s="45" t="str">
        <f t="shared" si="0"/>
        <v>Charrua 220</v>
      </c>
      <c r="K58" s="41">
        <v>0</v>
      </c>
      <c r="L58" s="41">
        <v>49.77000000000001</v>
      </c>
      <c r="M58" s="46">
        <v>0</v>
      </c>
      <c r="N58" s="46">
        <v>24.239090042561692</v>
      </c>
      <c r="O58" s="42">
        <v>1206.3795114182956</v>
      </c>
      <c r="P58" s="42">
        <v>49.77000000000001</v>
      </c>
    </row>
    <row r="59" spans="2:16" x14ac:dyDescent="0.25">
      <c r="B59" s="44" t="s">
        <v>134</v>
      </c>
      <c r="C59" s="44" t="s">
        <v>18</v>
      </c>
      <c r="D59" s="44" t="s">
        <v>16</v>
      </c>
      <c r="E59" s="44">
        <v>220</v>
      </c>
      <c r="F59" s="44" t="s">
        <v>137</v>
      </c>
      <c r="G59" s="24" t="s">
        <v>149</v>
      </c>
      <c r="H59" s="25">
        <v>42736</v>
      </c>
      <c r="I59" s="25">
        <v>50040</v>
      </c>
      <c r="J59" s="45" t="str">
        <f t="shared" si="0"/>
        <v>Temuco 220</v>
      </c>
      <c r="K59" s="41">
        <v>0</v>
      </c>
      <c r="L59" s="41">
        <v>51.183</v>
      </c>
      <c r="M59" s="46">
        <v>0</v>
      </c>
      <c r="N59" s="46">
        <v>199.88480798761719</v>
      </c>
      <c r="O59" s="42">
        <v>10230.70412723021</v>
      </c>
      <c r="P59" s="42">
        <v>51.183</v>
      </c>
    </row>
    <row r="60" spans="2:16" x14ac:dyDescent="0.25">
      <c r="B60" s="44" t="s">
        <v>134</v>
      </c>
      <c r="C60" s="44" t="s">
        <v>18</v>
      </c>
      <c r="D60" s="44" t="s">
        <v>15</v>
      </c>
      <c r="E60" s="44">
        <v>220</v>
      </c>
      <c r="F60" s="44" t="s">
        <v>137</v>
      </c>
      <c r="G60" s="24" t="s">
        <v>150</v>
      </c>
      <c r="H60" s="25">
        <v>42736</v>
      </c>
      <c r="I60" s="25">
        <v>50040</v>
      </c>
      <c r="J60" s="45" t="str">
        <f t="shared" si="0"/>
        <v>Charrua 220</v>
      </c>
      <c r="K60" s="41">
        <v>0</v>
      </c>
      <c r="L60" s="41">
        <v>49.77</v>
      </c>
      <c r="M60" s="46">
        <v>0</v>
      </c>
      <c r="N60" s="46">
        <v>13.509756207761278</v>
      </c>
      <c r="O60" s="42">
        <v>672.38056646027883</v>
      </c>
      <c r="P60" s="42">
        <v>49.77</v>
      </c>
    </row>
    <row r="61" spans="2:16" x14ac:dyDescent="0.25">
      <c r="B61" s="44" t="s">
        <v>134</v>
      </c>
      <c r="C61" s="44" t="s">
        <v>18</v>
      </c>
      <c r="D61" s="44" t="s">
        <v>16</v>
      </c>
      <c r="E61" s="44">
        <v>220</v>
      </c>
      <c r="F61" s="44" t="s">
        <v>137</v>
      </c>
      <c r="G61" s="24" t="s">
        <v>150</v>
      </c>
      <c r="H61" s="25">
        <v>42736</v>
      </c>
      <c r="I61" s="25">
        <v>50040</v>
      </c>
      <c r="J61" s="45" t="str">
        <f t="shared" si="0"/>
        <v>Temuco 220</v>
      </c>
      <c r="K61" s="41">
        <v>0</v>
      </c>
      <c r="L61" s="41">
        <v>51.182999999999993</v>
      </c>
      <c r="M61" s="46">
        <v>0</v>
      </c>
      <c r="N61" s="46">
        <v>109.28552977207654</v>
      </c>
      <c r="O61" s="42">
        <v>5593.5612703241932</v>
      </c>
      <c r="P61" s="42">
        <v>51.182999999999993</v>
      </c>
    </row>
    <row r="62" spans="2:16" x14ac:dyDescent="0.25">
      <c r="B62" s="44" t="s">
        <v>134</v>
      </c>
      <c r="C62" s="44" t="s">
        <v>22</v>
      </c>
      <c r="D62" s="44" t="s">
        <v>15</v>
      </c>
      <c r="E62" s="44">
        <v>220</v>
      </c>
      <c r="F62" s="44" t="s">
        <v>137</v>
      </c>
      <c r="G62" s="24" t="s">
        <v>148</v>
      </c>
      <c r="H62" s="25">
        <v>42736</v>
      </c>
      <c r="I62" s="25">
        <v>50040</v>
      </c>
      <c r="J62" s="45" t="str">
        <f t="shared" si="0"/>
        <v>Charrua 220</v>
      </c>
      <c r="K62" s="41">
        <v>0</v>
      </c>
      <c r="L62" s="41">
        <v>49.769893640505352</v>
      </c>
      <c r="M62" s="46">
        <v>0</v>
      </c>
      <c r="N62" s="46">
        <v>462.9251443882718</v>
      </c>
      <c r="O62" s="42">
        <v>23039.735199719871</v>
      </c>
      <c r="P62" s="42">
        <v>49.769893640505352</v>
      </c>
    </row>
    <row r="63" spans="2:16" x14ac:dyDescent="0.25">
      <c r="B63" s="44" t="s">
        <v>134</v>
      </c>
      <c r="C63" s="44" t="s">
        <v>22</v>
      </c>
      <c r="D63" s="44" t="s">
        <v>16</v>
      </c>
      <c r="E63" s="44">
        <v>220</v>
      </c>
      <c r="F63" s="44" t="s">
        <v>137</v>
      </c>
      <c r="G63" s="24" t="s">
        <v>148</v>
      </c>
      <c r="H63" s="25">
        <v>42736</v>
      </c>
      <c r="I63" s="25">
        <v>50040</v>
      </c>
      <c r="J63" s="45" t="str">
        <f t="shared" si="0"/>
        <v>Temuco 220</v>
      </c>
      <c r="K63" s="41">
        <v>0</v>
      </c>
      <c r="L63" s="41">
        <v>51.183020325931629</v>
      </c>
      <c r="M63" s="46">
        <v>0</v>
      </c>
      <c r="N63" s="46">
        <v>331.18383371257551</v>
      </c>
      <c r="O63" s="42">
        <v>16950.988892530713</v>
      </c>
      <c r="P63" s="42">
        <v>51.183020325931629</v>
      </c>
    </row>
    <row r="64" spans="2:16" x14ac:dyDescent="0.25">
      <c r="B64" s="44" t="s">
        <v>134</v>
      </c>
      <c r="C64" s="44" t="s">
        <v>22</v>
      </c>
      <c r="D64" s="44" t="s">
        <v>136</v>
      </c>
      <c r="E64" s="44">
        <v>220</v>
      </c>
      <c r="F64" s="44" t="s">
        <v>137</v>
      </c>
      <c r="G64" s="24" t="s">
        <v>148</v>
      </c>
      <c r="H64" s="25">
        <v>42736</v>
      </c>
      <c r="I64" s="25">
        <v>50040</v>
      </c>
      <c r="J64" s="45" t="str">
        <f t="shared" si="0"/>
        <v>Hualpen 220</v>
      </c>
      <c r="K64" s="41">
        <v>0</v>
      </c>
      <c r="L64" s="41">
        <v>49.427317474341422</v>
      </c>
      <c r="M64" s="46">
        <v>0</v>
      </c>
      <c r="N64" s="46">
        <v>6.8900445119598253</v>
      </c>
      <c r="O64" s="42">
        <v>340.55641750498211</v>
      </c>
      <c r="P64" s="42">
        <v>49.427317474341422</v>
      </c>
    </row>
    <row r="65" spans="2:16" x14ac:dyDescent="0.25">
      <c r="B65" s="44" t="s">
        <v>134</v>
      </c>
      <c r="C65" s="44" t="s">
        <v>22</v>
      </c>
      <c r="D65" s="44" t="s">
        <v>131</v>
      </c>
      <c r="E65" s="44">
        <v>220</v>
      </c>
      <c r="F65" s="44" t="s">
        <v>137</v>
      </c>
      <c r="G65" s="24" t="s">
        <v>148</v>
      </c>
      <c r="H65" s="25">
        <v>42736</v>
      </c>
      <c r="I65" s="25">
        <v>50040</v>
      </c>
      <c r="J65" s="45" t="str">
        <f t="shared" si="0"/>
        <v>Lagunillas 220</v>
      </c>
      <c r="K65" s="41">
        <v>0</v>
      </c>
      <c r="L65" s="41">
        <v>49.213207370488945</v>
      </c>
      <c r="M65" s="46">
        <v>0</v>
      </c>
      <c r="N65" s="46">
        <v>187.08975609236546</v>
      </c>
      <c r="O65" s="42">
        <v>9207.2869634677791</v>
      </c>
      <c r="P65" s="42">
        <v>49.213207370488945</v>
      </c>
    </row>
    <row r="66" spans="2:16" x14ac:dyDescent="0.25">
      <c r="B66" s="44" t="s">
        <v>134</v>
      </c>
      <c r="C66" s="44" t="s">
        <v>22</v>
      </c>
      <c r="D66" s="44" t="s">
        <v>15</v>
      </c>
      <c r="E66" s="44">
        <v>220</v>
      </c>
      <c r="F66" s="44" t="s">
        <v>137</v>
      </c>
      <c r="G66" s="24" t="s">
        <v>149</v>
      </c>
      <c r="H66" s="25">
        <v>42736</v>
      </c>
      <c r="I66" s="25">
        <v>50040</v>
      </c>
      <c r="J66" s="45" t="str">
        <f t="shared" si="0"/>
        <v>Charrua 220</v>
      </c>
      <c r="K66" s="41">
        <v>0</v>
      </c>
      <c r="L66" s="41">
        <v>49.769893640505359</v>
      </c>
      <c r="M66" s="46">
        <v>0</v>
      </c>
      <c r="N66" s="46">
        <v>631.14651293589975</v>
      </c>
      <c r="O66" s="42">
        <v>31412.09482039557</v>
      </c>
      <c r="P66" s="42">
        <v>49.769893640505359</v>
      </c>
    </row>
    <row r="67" spans="2:16" x14ac:dyDescent="0.25">
      <c r="B67" s="44" t="s">
        <v>134</v>
      </c>
      <c r="C67" s="44" t="s">
        <v>22</v>
      </c>
      <c r="D67" s="44" t="s">
        <v>16</v>
      </c>
      <c r="E67" s="44">
        <v>220</v>
      </c>
      <c r="F67" s="44" t="s">
        <v>137</v>
      </c>
      <c r="G67" s="24" t="s">
        <v>149</v>
      </c>
      <c r="H67" s="25">
        <v>42736</v>
      </c>
      <c r="I67" s="25">
        <v>50040</v>
      </c>
      <c r="J67" s="45" t="str">
        <f t="shared" si="0"/>
        <v>Temuco 220</v>
      </c>
      <c r="K67" s="41">
        <v>0</v>
      </c>
      <c r="L67" s="41">
        <v>51.183020325931636</v>
      </c>
      <c r="M67" s="46">
        <v>0</v>
      </c>
      <c r="N67" s="46">
        <v>456.54041600410443</v>
      </c>
      <c r="O67" s="42">
        <v>23367.117391947362</v>
      </c>
      <c r="P67" s="42">
        <v>51.183020325931636</v>
      </c>
    </row>
    <row r="68" spans="2:16" x14ac:dyDescent="0.25">
      <c r="B68" s="44" t="s">
        <v>134</v>
      </c>
      <c r="C68" s="44" t="s">
        <v>22</v>
      </c>
      <c r="D68" s="44" t="s">
        <v>136</v>
      </c>
      <c r="E68" s="44">
        <v>220</v>
      </c>
      <c r="F68" s="44" t="s">
        <v>137</v>
      </c>
      <c r="G68" s="24" t="s">
        <v>149</v>
      </c>
      <c r="H68" s="25">
        <v>42736</v>
      </c>
      <c r="I68" s="25">
        <v>50040</v>
      </c>
      <c r="J68" s="45" t="str">
        <f t="shared" si="0"/>
        <v>Hualpen 220</v>
      </c>
      <c r="K68" s="41">
        <v>0</v>
      </c>
      <c r="L68" s="41">
        <v>49.427317474341422</v>
      </c>
      <c r="M68" s="46">
        <v>0</v>
      </c>
      <c r="N68" s="46">
        <v>8.5373241193990648</v>
      </c>
      <c r="O68" s="42">
        <v>421.97702963088989</v>
      </c>
      <c r="P68" s="42">
        <v>49.427317474341422</v>
      </c>
    </row>
    <row r="69" spans="2:16" x14ac:dyDescent="0.25">
      <c r="B69" s="44" t="s">
        <v>134</v>
      </c>
      <c r="C69" s="44" t="s">
        <v>22</v>
      </c>
      <c r="D69" s="44" t="s">
        <v>131</v>
      </c>
      <c r="E69" s="44">
        <v>220</v>
      </c>
      <c r="F69" s="44" t="s">
        <v>137</v>
      </c>
      <c r="G69" s="24" t="s">
        <v>149</v>
      </c>
      <c r="H69" s="25">
        <v>42736</v>
      </c>
      <c r="I69" s="25">
        <v>50040</v>
      </c>
      <c r="J69" s="45" t="str">
        <f t="shared" si="0"/>
        <v>Lagunillas 220</v>
      </c>
      <c r="K69" s="41">
        <v>0</v>
      </c>
      <c r="L69" s="41">
        <v>49.213207370488945</v>
      </c>
      <c r="M69" s="46">
        <v>0</v>
      </c>
      <c r="N69" s="46">
        <v>238.60988726148966</v>
      </c>
      <c r="O69" s="42">
        <v>11742.75786244868</v>
      </c>
      <c r="P69" s="42">
        <v>49.213207370488945</v>
      </c>
    </row>
    <row r="70" spans="2:16" x14ac:dyDescent="0.25">
      <c r="B70" s="44" t="s">
        <v>134</v>
      </c>
      <c r="C70" s="44" t="s">
        <v>22</v>
      </c>
      <c r="D70" s="44" t="s">
        <v>15</v>
      </c>
      <c r="E70" s="44">
        <v>220</v>
      </c>
      <c r="F70" s="44" t="s">
        <v>137</v>
      </c>
      <c r="G70" s="24" t="s">
        <v>150</v>
      </c>
      <c r="H70" s="25">
        <v>42736</v>
      </c>
      <c r="I70" s="25">
        <v>50040</v>
      </c>
      <c r="J70" s="45" t="str">
        <f t="shared" si="0"/>
        <v>Charrua 220</v>
      </c>
      <c r="K70" s="41">
        <v>5075.7405571666386</v>
      </c>
      <c r="L70" s="41">
        <v>49.769893640505359</v>
      </c>
      <c r="M70" s="46">
        <v>2.2800042239042089</v>
      </c>
      <c r="N70" s="46">
        <v>362.73511856152646</v>
      </c>
      <c r="O70" s="42">
        <v>29625.998180265113</v>
      </c>
      <c r="P70" s="42">
        <v>81.673917589647459</v>
      </c>
    </row>
    <row r="71" spans="2:16" x14ac:dyDescent="0.25">
      <c r="B71" s="44" t="s">
        <v>134</v>
      </c>
      <c r="C71" s="44" t="s">
        <v>22</v>
      </c>
      <c r="D71" s="44" t="s">
        <v>16</v>
      </c>
      <c r="E71" s="44">
        <v>220</v>
      </c>
      <c r="F71" s="44" t="s">
        <v>137</v>
      </c>
      <c r="G71" s="24" t="s">
        <v>150</v>
      </c>
      <c r="H71" s="25">
        <v>42736</v>
      </c>
      <c r="I71" s="25">
        <v>50040</v>
      </c>
      <c r="J71" s="45" t="str">
        <f t="shared" si="0"/>
        <v>Temuco 220</v>
      </c>
      <c r="K71" s="41">
        <v>5185.1752835603183</v>
      </c>
      <c r="L71" s="41">
        <v>51.183020325931643</v>
      </c>
      <c r="M71" s="46">
        <v>1.7726797062070043</v>
      </c>
      <c r="N71" s="46">
        <v>252.4206804504615</v>
      </c>
      <c r="O71" s="42">
        <v>22111.30781647499</v>
      </c>
      <c r="P71" s="42">
        <v>87.59705336748118</v>
      </c>
    </row>
    <row r="72" spans="2:16" x14ac:dyDescent="0.25">
      <c r="B72" s="44" t="s">
        <v>134</v>
      </c>
      <c r="C72" s="44" t="s">
        <v>22</v>
      </c>
      <c r="D72" s="44" t="s">
        <v>136</v>
      </c>
      <c r="E72" s="44">
        <v>220</v>
      </c>
      <c r="F72" s="44" t="s">
        <v>137</v>
      </c>
      <c r="G72" s="24" t="s">
        <v>150</v>
      </c>
      <c r="H72" s="25">
        <v>42736</v>
      </c>
      <c r="I72" s="25">
        <v>50040</v>
      </c>
      <c r="J72" s="45" t="str">
        <f t="shared" si="0"/>
        <v>Hualpen 220</v>
      </c>
      <c r="K72" s="41">
        <v>5035.1256071648604</v>
      </c>
      <c r="L72" s="41">
        <v>49.427317474341415</v>
      </c>
      <c r="M72" s="46">
        <v>3.4388686573092242E-2</v>
      </c>
      <c r="N72" s="46">
        <v>4.830479325462024</v>
      </c>
      <c r="O72" s="42">
        <v>411.90899153379723</v>
      </c>
      <c r="P72" s="42">
        <v>85.272902289960456</v>
      </c>
    </row>
    <row r="73" spans="2:16" x14ac:dyDescent="0.25">
      <c r="B73" s="44" t="s">
        <v>134</v>
      </c>
      <c r="C73" s="44" t="s">
        <v>22</v>
      </c>
      <c r="D73" s="44" t="s">
        <v>131</v>
      </c>
      <c r="E73" s="44">
        <v>220</v>
      </c>
      <c r="F73" s="44" t="s">
        <v>137</v>
      </c>
      <c r="G73" s="24" t="s">
        <v>150</v>
      </c>
      <c r="H73" s="25">
        <v>42736</v>
      </c>
      <c r="I73" s="25">
        <v>50040</v>
      </c>
      <c r="J73" s="45" t="str">
        <f t="shared" ref="J73:J124" si="1">+D73</f>
        <v>Lagunillas 220</v>
      </c>
      <c r="K73" s="41">
        <v>5049.7921168877247</v>
      </c>
      <c r="L73" s="41">
        <v>49.213207370488945</v>
      </c>
      <c r="M73" s="46">
        <v>1.1454112103680918</v>
      </c>
      <c r="N73" s="46">
        <v>151.30233500347796</v>
      </c>
      <c r="O73" s="42">
        <v>13230.161688876968</v>
      </c>
      <c r="P73" s="42">
        <v>87.441887057280695</v>
      </c>
    </row>
    <row r="74" spans="2:16" x14ac:dyDescent="0.25">
      <c r="B74" s="44" t="s">
        <v>134</v>
      </c>
      <c r="C74" s="44" t="s">
        <v>19</v>
      </c>
      <c r="D74" s="44" t="s">
        <v>15</v>
      </c>
      <c r="E74" s="44">
        <v>220</v>
      </c>
      <c r="F74" s="44" t="s">
        <v>137</v>
      </c>
      <c r="G74" s="24" t="s">
        <v>148</v>
      </c>
      <c r="H74" s="25">
        <v>42736</v>
      </c>
      <c r="I74" s="25">
        <v>50040</v>
      </c>
      <c r="J74" s="45" t="str">
        <f t="shared" si="1"/>
        <v>Charrua 220</v>
      </c>
      <c r="K74" s="41">
        <v>0</v>
      </c>
      <c r="L74" s="41">
        <v>49.77</v>
      </c>
      <c r="M74" s="46">
        <v>0</v>
      </c>
      <c r="N74" s="46">
        <v>178.99776732000001</v>
      </c>
      <c r="O74" s="42">
        <v>8908.7188795164002</v>
      </c>
      <c r="P74" s="42">
        <v>49.769999999999996</v>
      </c>
    </row>
    <row r="75" spans="2:16" x14ac:dyDescent="0.25">
      <c r="B75" s="44" t="s">
        <v>134</v>
      </c>
      <c r="C75" s="44" t="s">
        <v>19</v>
      </c>
      <c r="D75" s="44" t="s">
        <v>136</v>
      </c>
      <c r="E75" s="44">
        <v>220</v>
      </c>
      <c r="F75" s="44" t="s">
        <v>137</v>
      </c>
      <c r="G75" s="24" t="s">
        <v>148</v>
      </c>
      <c r="H75" s="25">
        <v>42736</v>
      </c>
      <c r="I75" s="25">
        <v>50040</v>
      </c>
      <c r="J75" s="45" t="str">
        <f t="shared" si="1"/>
        <v>Hualpen 220</v>
      </c>
      <c r="K75" s="41">
        <v>0</v>
      </c>
      <c r="L75" s="41">
        <v>49.427999999999997</v>
      </c>
      <c r="M75" s="46">
        <v>0</v>
      </c>
      <c r="N75" s="46">
        <v>2.2131389000000001</v>
      </c>
      <c r="O75" s="42">
        <v>109.3910295492</v>
      </c>
      <c r="P75" s="42">
        <v>49.427999999999997</v>
      </c>
    </row>
    <row r="76" spans="2:16" x14ac:dyDescent="0.25">
      <c r="B76" s="44" t="s">
        <v>134</v>
      </c>
      <c r="C76" s="44" t="s">
        <v>19</v>
      </c>
      <c r="D76" s="44" t="s">
        <v>15</v>
      </c>
      <c r="E76" s="44">
        <v>220</v>
      </c>
      <c r="F76" s="44" t="s">
        <v>137</v>
      </c>
      <c r="G76" s="24" t="s">
        <v>149</v>
      </c>
      <c r="H76" s="25">
        <v>42736</v>
      </c>
      <c r="I76" s="25">
        <v>50040</v>
      </c>
      <c r="J76" s="45" t="str">
        <f t="shared" si="1"/>
        <v>Charrua 220</v>
      </c>
      <c r="K76" s="41">
        <v>0</v>
      </c>
      <c r="L76" s="41">
        <v>49.77</v>
      </c>
      <c r="M76" s="46">
        <v>0</v>
      </c>
      <c r="N76" s="46">
        <v>245.87876663999998</v>
      </c>
      <c r="O76" s="42">
        <v>12237.386215672799</v>
      </c>
      <c r="P76" s="42">
        <v>49.77</v>
      </c>
    </row>
    <row r="77" spans="2:16" x14ac:dyDescent="0.25">
      <c r="B77" s="44" t="s">
        <v>134</v>
      </c>
      <c r="C77" s="44" t="s">
        <v>19</v>
      </c>
      <c r="D77" s="44" t="s">
        <v>136</v>
      </c>
      <c r="E77" s="44">
        <v>220</v>
      </c>
      <c r="F77" s="44" t="s">
        <v>137</v>
      </c>
      <c r="G77" s="24" t="s">
        <v>149</v>
      </c>
      <c r="H77" s="25">
        <v>42736</v>
      </c>
      <c r="I77" s="25">
        <v>50040</v>
      </c>
      <c r="J77" s="45" t="str">
        <f t="shared" si="1"/>
        <v>Hualpen 220</v>
      </c>
      <c r="K77" s="41">
        <v>0</v>
      </c>
      <c r="L77" s="41">
        <v>49.427999999999997</v>
      </c>
      <c r="M77" s="46">
        <v>0</v>
      </c>
      <c r="N77" s="46">
        <v>3.1223796999999998</v>
      </c>
      <c r="O77" s="42">
        <v>154.33298381159997</v>
      </c>
      <c r="P77" s="42">
        <v>49.427999999999997</v>
      </c>
    </row>
    <row r="78" spans="2:16" x14ac:dyDescent="0.25">
      <c r="B78" s="44" t="s">
        <v>134</v>
      </c>
      <c r="C78" s="44" t="s">
        <v>19</v>
      </c>
      <c r="D78" s="44" t="s">
        <v>15</v>
      </c>
      <c r="E78" s="44">
        <v>220</v>
      </c>
      <c r="F78" s="44" t="s">
        <v>137</v>
      </c>
      <c r="G78" s="24" t="s">
        <v>150</v>
      </c>
      <c r="H78" s="25">
        <v>42736</v>
      </c>
      <c r="I78" s="25">
        <v>50040</v>
      </c>
      <c r="J78" s="45" t="str">
        <f t="shared" si="1"/>
        <v>Charrua 220</v>
      </c>
      <c r="K78" s="41">
        <v>5075.7348000000002</v>
      </c>
      <c r="L78" s="41">
        <v>49.77</v>
      </c>
      <c r="M78" s="46">
        <v>0</v>
      </c>
      <c r="N78" s="46">
        <v>136.5201649</v>
      </c>
      <c r="O78" s="42">
        <v>6794.6086070730007</v>
      </c>
      <c r="P78" s="42">
        <v>49.77</v>
      </c>
    </row>
    <row r="79" spans="2:16" x14ac:dyDescent="0.25">
      <c r="B79" s="44" t="s">
        <v>134</v>
      </c>
      <c r="C79" s="44" t="s">
        <v>19</v>
      </c>
      <c r="D79" s="44" t="s">
        <v>136</v>
      </c>
      <c r="E79" s="44">
        <v>220</v>
      </c>
      <c r="F79" s="44" t="s">
        <v>137</v>
      </c>
      <c r="G79" s="24" t="s">
        <v>150</v>
      </c>
      <c r="H79" s="25">
        <v>42736</v>
      </c>
      <c r="I79" s="25">
        <v>50040</v>
      </c>
      <c r="J79" s="45" t="str">
        <f t="shared" si="1"/>
        <v>Hualpen 220</v>
      </c>
      <c r="K79" s="41">
        <v>5035.1028999999999</v>
      </c>
      <c r="L79" s="41">
        <v>49.427999999999997</v>
      </c>
      <c r="M79" s="46">
        <v>0</v>
      </c>
      <c r="N79" s="46">
        <v>1.4940761600000001</v>
      </c>
      <c r="O79" s="42">
        <v>73.84919643648</v>
      </c>
      <c r="P79" s="42">
        <v>49.427999999999997</v>
      </c>
    </row>
    <row r="80" spans="2:16" x14ac:dyDescent="0.25">
      <c r="B80" s="44" t="s">
        <v>134</v>
      </c>
      <c r="C80" s="44" t="s">
        <v>146</v>
      </c>
      <c r="D80" s="44" t="s">
        <v>14</v>
      </c>
      <c r="E80" s="44">
        <v>220</v>
      </c>
      <c r="F80" s="44" t="s">
        <v>137</v>
      </c>
      <c r="G80" s="24" t="s">
        <v>148</v>
      </c>
      <c r="H80" s="25">
        <v>42736</v>
      </c>
      <c r="I80" s="25">
        <v>50040</v>
      </c>
      <c r="J80" s="45" t="str">
        <f t="shared" si="1"/>
        <v>Ancoa 220</v>
      </c>
      <c r="K80" s="41">
        <v>0</v>
      </c>
      <c r="L80" s="41">
        <v>52.773000000000003</v>
      </c>
      <c r="M80" s="46">
        <v>0</v>
      </c>
      <c r="N80" s="46">
        <v>100.13752052246619</v>
      </c>
      <c r="O80" s="42">
        <v>5284.5573705321085</v>
      </c>
      <c r="P80" s="42">
        <v>52.773000000000003</v>
      </c>
    </row>
    <row r="81" spans="2:16" x14ac:dyDescent="0.25">
      <c r="B81" s="44" t="s">
        <v>134</v>
      </c>
      <c r="C81" s="44" t="s">
        <v>146</v>
      </c>
      <c r="D81" s="44" t="s">
        <v>15</v>
      </c>
      <c r="E81" s="44">
        <v>220</v>
      </c>
      <c r="F81" s="44" t="s">
        <v>137</v>
      </c>
      <c r="G81" s="24" t="s">
        <v>148</v>
      </c>
      <c r="H81" s="25">
        <v>42736</v>
      </c>
      <c r="I81" s="25">
        <v>50040</v>
      </c>
      <c r="J81" s="45" t="str">
        <f t="shared" si="1"/>
        <v>Charrua 220</v>
      </c>
      <c r="K81" s="41">
        <v>0</v>
      </c>
      <c r="L81" s="41">
        <v>49.769999999999996</v>
      </c>
      <c r="M81" s="46">
        <v>0</v>
      </c>
      <c r="N81" s="46">
        <v>79.811418200033941</v>
      </c>
      <c r="O81" s="42">
        <v>3972.2142838156888</v>
      </c>
      <c r="P81" s="42">
        <v>49.769999999999996</v>
      </c>
    </row>
    <row r="82" spans="2:16" x14ac:dyDescent="0.25">
      <c r="B82" s="44" t="s">
        <v>134</v>
      </c>
      <c r="C82" s="44" t="s">
        <v>146</v>
      </c>
      <c r="D82" s="44" t="s">
        <v>84</v>
      </c>
      <c r="E82" s="44">
        <v>220</v>
      </c>
      <c r="F82" s="44" t="s">
        <v>137</v>
      </c>
      <c r="G82" s="24" t="s">
        <v>148</v>
      </c>
      <c r="H82" s="25">
        <v>42736</v>
      </c>
      <c r="I82" s="25">
        <v>50040</v>
      </c>
      <c r="J82" s="45" t="str">
        <f t="shared" si="1"/>
        <v>Itahue 220</v>
      </c>
      <c r="K82" s="41">
        <v>0</v>
      </c>
      <c r="L82" s="41">
        <v>53.388000000000005</v>
      </c>
      <c r="M82" s="46">
        <v>0</v>
      </c>
      <c r="N82" s="46">
        <v>36.154803639698677</v>
      </c>
      <c r="O82" s="42">
        <v>1930.2326567162331</v>
      </c>
      <c r="P82" s="42">
        <v>53.388000000000005</v>
      </c>
    </row>
    <row r="83" spans="2:16" x14ac:dyDescent="0.25">
      <c r="B83" s="44" t="s">
        <v>134</v>
      </c>
      <c r="C83" s="44" t="s">
        <v>146</v>
      </c>
      <c r="D83" s="44" t="s">
        <v>14</v>
      </c>
      <c r="E83" s="44">
        <v>220</v>
      </c>
      <c r="F83" s="44" t="s">
        <v>137</v>
      </c>
      <c r="G83" s="24" t="s">
        <v>149</v>
      </c>
      <c r="H83" s="25">
        <v>42736</v>
      </c>
      <c r="I83" s="25">
        <v>50040</v>
      </c>
      <c r="J83" s="45" t="str">
        <f t="shared" si="1"/>
        <v>Ancoa 220</v>
      </c>
      <c r="K83" s="41">
        <v>0</v>
      </c>
      <c r="L83" s="41">
        <v>52.77300000000001</v>
      </c>
      <c r="M83" s="46">
        <v>0</v>
      </c>
      <c r="N83" s="46">
        <v>140.46015959758523</v>
      </c>
      <c r="O83" s="42">
        <v>7412.5040024433665</v>
      </c>
      <c r="P83" s="42">
        <v>52.77300000000001</v>
      </c>
    </row>
    <row r="84" spans="2:16" x14ac:dyDescent="0.25">
      <c r="B84" s="44" t="s">
        <v>134</v>
      </c>
      <c r="C84" s="44" t="s">
        <v>146</v>
      </c>
      <c r="D84" s="44" t="s">
        <v>15</v>
      </c>
      <c r="E84" s="44">
        <v>220</v>
      </c>
      <c r="F84" s="44" t="s">
        <v>137</v>
      </c>
      <c r="G84" s="24" t="s">
        <v>149</v>
      </c>
      <c r="H84" s="25">
        <v>42736</v>
      </c>
      <c r="I84" s="25">
        <v>50040</v>
      </c>
      <c r="J84" s="45" t="str">
        <f t="shared" si="1"/>
        <v>Charrua 220</v>
      </c>
      <c r="K84" s="41">
        <v>0</v>
      </c>
      <c r="L84" s="41">
        <v>49.77</v>
      </c>
      <c r="M84" s="46">
        <v>0</v>
      </c>
      <c r="N84" s="46">
        <v>112.49612587972101</v>
      </c>
      <c r="O84" s="42">
        <v>5598.9321850337146</v>
      </c>
      <c r="P84" s="42">
        <v>49.77</v>
      </c>
    </row>
    <row r="85" spans="2:16" x14ac:dyDescent="0.25">
      <c r="B85" s="44" t="s">
        <v>134</v>
      </c>
      <c r="C85" s="44" t="s">
        <v>146</v>
      </c>
      <c r="D85" s="44" t="s">
        <v>84</v>
      </c>
      <c r="E85" s="44">
        <v>220</v>
      </c>
      <c r="F85" s="44" t="s">
        <v>137</v>
      </c>
      <c r="G85" s="24" t="s">
        <v>149</v>
      </c>
      <c r="H85" s="25">
        <v>42736</v>
      </c>
      <c r="I85" s="25">
        <v>50040</v>
      </c>
      <c r="J85" s="45" t="str">
        <f t="shared" si="1"/>
        <v>Itahue 220</v>
      </c>
      <c r="K85" s="41">
        <v>0</v>
      </c>
      <c r="L85" s="41">
        <v>53.388000000000005</v>
      </c>
      <c r="M85" s="46">
        <v>0</v>
      </c>
      <c r="N85" s="46">
        <v>50.43866055918776</v>
      </c>
      <c r="O85" s="42">
        <v>2692.8192099339162</v>
      </c>
      <c r="P85" s="42">
        <v>53.388000000000005</v>
      </c>
    </row>
    <row r="86" spans="2:16" x14ac:dyDescent="0.25">
      <c r="B86" s="44" t="s">
        <v>134</v>
      </c>
      <c r="C86" s="44" t="s">
        <v>146</v>
      </c>
      <c r="D86" s="44" t="s">
        <v>14</v>
      </c>
      <c r="E86" s="44">
        <v>220</v>
      </c>
      <c r="F86" s="44" t="s">
        <v>137</v>
      </c>
      <c r="G86" s="24" t="s">
        <v>150</v>
      </c>
      <c r="H86" s="25">
        <v>42736</v>
      </c>
      <c r="I86" s="25">
        <v>50040</v>
      </c>
      <c r="J86" s="45" t="str">
        <f t="shared" si="1"/>
        <v>Ancoa 220</v>
      </c>
      <c r="K86" s="41">
        <v>5506.69</v>
      </c>
      <c r="L86" s="41">
        <v>52.77300000000001</v>
      </c>
      <c r="M86" s="46">
        <v>6.0491948112054716E-2</v>
      </c>
      <c r="N86" s="46">
        <v>70.727326710196266</v>
      </c>
      <c r="O86" s="42">
        <v>4065.6036182263588</v>
      </c>
      <c r="P86" s="42">
        <v>57.48278363305154</v>
      </c>
    </row>
    <row r="87" spans="2:16" x14ac:dyDescent="0.25">
      <c r="B87" s="44" t="s">
        <v>134</v>
      </c>
      <c r="C87" s="44" t="s">
        <v>146</v>
      </c>
      <c r="D87" s="44" t="s">
        <v>15</v>
      </c>
      <c r="E87" s="44">
        <v>220</v>
      </c>
      <c r="F87" s="44" t="s">
        <v>137</v>
      </c>
      <c r="G87" s="24" t="s">
        <v>150</v>
      </c>
      <c r="H87" s="25">
        <v>42736</v>
      </c>
      <c r="I87" s="25">
        <v>50040</v>
      </c>
      <c r="J87" s="45" t="str">
        <f t="shared" si="1"/>
        <v>Charrua 220</v>
      </c>
      <c r="K87" s="41">
        <v>5075.7299999999996</v>
      </c>
      <c r="L87" s="41">
        <v>49.77</v>
      </c>
      <c r="M87" s="46">
        <v>5.0380449096521507E-2</v>
      </c>
      <c r="N87" s="46">
        <v>58.904938496203052</v>
      </c>
      <c r="O87" s="42">
        <v>3187.4163458487133</v>
      </c>
      <c r="P87" s="42">
        <v>54.111190457387046</v>
      </c>
    </row>
    <row r="88" spans="2:16" x14ac:dyDescent="0.25">
      <c r="B88" s="44" t="s">
        <v>134</v>
      </c>
      <c r="C88" s="44" t="s">
        <v>146</v>
      </c>
      <c r="D88" s="44" t="s">
        <v>84</v>
      </c>
      <c r="E88" s="44">
        <v>220</v>
      </c>
      <c r="F88" s="44" t="s">
        <v>137</v>
      </c>
      <c r="G88" s="24" t="s">
        <v>150</v>
      </c>
      <c r="H88" s="25">
        <v>42736</v>
      </c>
      <c r="I88" s="25">
        <v>50040</v>
      </c>
      <c r="J88" s="45" t="str">
        <f t="shared" si="1"/>
        <v>Itahue 220</v>
      </c>
      <c r="K88" s="41">
        <v>5560.8599999999988</v>
      </c>
      <c r="L88" s="41">
        <v>53.387999999999991</v>
      </c>
      <c r="M88" s="46">
        <v>2.0774711020287481E-2</v>
      </c>
      <c r="N88" s="46">
        <v>24.289840540760842</v>
      </c>
      <c r="O88" s="42">
        <v>1412.3112663144154</v>
      </c>
      <c r="P88" s="42">
        <v>58.144114365197758</v>
      </c>
    </row>
    <row r="89" spans="2:16" x14ac:dyDescent="0.25">
      <c r="B89" s="44" t="s">
        <v>134</v>
      </c>
      <c r="C89" s="44" t="s">
        <v>147</v>
      </c>
      <c r="D89" s="44" t="s">
        <v>14</v>
      </c>
      <c r="E89" s="44">
        <v>220</v>
      </c>
      <c r="F89" s="44" t="s">
        <v>137</v>
      </c>
      <c r="G89" s="24" t="s">
        <v>148</v>
      </c>
      <c r="H89" s="25">
        <v>42736</v>
      </c>
      <c r="I89" s="25">
        <v>50040</v>
      </c>
      <c r="J89" s="45" t="str">
        <f t="shared" si="1"/>
        <v>Ancoa 220</v>
      </c>
      <c r="K89" s="41">
        <v>0</v>
      </c>
      <c r="L89" s="41">
        <v>52.772999999999996</v>
      </c>
      <c r="M89" s="46">
        <v>0</v>
      </c>
      <c r="N89" s="46">
        <v>7.2933303534529053</v>
      </c>
      <c r="O89" s="42">
        <v>384.89092274277016</v>
      </c>
      <c r="P89" s="42">
        <v>52.772999999999996</v>
      </c>
    </row>
    <row r="90" spans="2:16" x14ac:dyDescent="0.25">
      <c r="B90" s="44" t="s">
        <v>134</v>
      </c>
      <c r="C90" s="44" t="s">
        <v>147</v>
      </c>
      <c r="D90" s="44" t="s">
        <v>15</v>
      </c>
      <c r="E90" s="44">
        <v>220</v>
      </c>
      <c r="F90" s="44" t="s">
        <v>137</v>
      </c>
      <c r="G90" s="24" t="s">
        <v>148</v>
      </c>
      <c r="H90" s="25">
        <v>42736</v>
      </c>
      <c r="I90" s="25">
        <v>50040</v>
      </c>
      <c r="J90" s="45" t="str">
        <f t="shared" si="1"/>
        <v>Charrua 220</v>
      </c>
      <c r="K90" s="41">
        <v>0</v>
      </c>
      <c r="L90" s="41">
        <v>49.769999999999996</v>
      </c>
      <c r="M90" s="46">
        <v>0</v>
      </c>
      <c r="N90" s="46">
        <v>15.717724766353216</v>
      </c>
      <c r="O90" s="42">
        <v>782.27116162139953</v>
      </c>
      <c r="P90" s="42">
        <v>49.769999999999996</v>
      </c>
    </row>
    <row r="91" spans="2:16" x14ac:dyDescent="0.25">
      <c r="B91" s="44" t="s">
        <v>134</v>
      </c>
      <c r="C91" s="44" t="s">
        <v>147</v>
      </c>
      <c r="D91" s="44" t="s">
        <v>84</v>
      </c>
      <c r="E91" s="44">
        <v>220</v>
      </c>
      <c r="F91" s="44" t="s">
        <v>137</v>
      </c>
      <c r="G91" s="24" t="s">
        <v>148</v>
      </c>
      <c r="H91" s="25">
        <v>42736</v>
      </c>
      <c r="I91" s="25">
        <v>50040</v>
      </c>
      <c r="J91" s="45" t="str">
        <f t="shared" si="1"/>
        <v>Itahue 220</v>
      </c>
      <c r="K91" s="41">
        <v>0</v>
      </c>
      <c r="L91" s="41">
        <v>53.388000000000005</v>
      </c>
      <c r="M91" s="46">
        <v>0</v>
      </c>
      <c r="N91" s="46">
        <v>4.5372202758606779</v>
      </c>
      <c r="O91" s="42">
        <v>242.2331160876499</v>
      </c>
      <c r="P91" s="42">
        <v>53.388000000000005</v>
      </c>
    </row>
    <row r="92" spans="2:16" x14ac:dyDescent="0.25">
      <c r="B92" s="44" t="s">
        <v>134</v>
      </c>
      <c r="C92" s="44" t="s">
        <v>147</v>
      </c>
      <c r="D92" s="44" t="s">
        <v>14</v>
      </c>
      <c r="E92" s="44">
        <v>220</v>
      </c>
      <c r="F92" s="44" t="s">
        <v>137</v>
      </c>
      <c r="G92" s="24" t="s">
        <v>149</v>
      </c>
      <c r="H92" s="25">
        <v>42736</v>
      </c>
      <c r="I92" s="25">
        <v>50040</v>
      </c>
      <c r="J92" s="45" t="str">
        <f t="shared" si="1"/>
        <v>Ancoa 220</v>
      </c>
      <c r="K92" s="41">
        <v>0</v>
      </c>
      <c r="L92" s="41">
        <v>52.773000000000003</v>
      </c>
      <c r="M92" s="46">
        <v>0</v>
      </c>
      <c r="N92" s="46">
        <v>12.307826996384417</v>
      </c>
      <c r="O92" s="42">
        <v>649.52095408019488</v>
      </c>
      <c r="P92" s="42">
        <v>52.773000000000003</v>
      </c>
    </row>
    <row r="93" spans="2:16" x14ac:dyDescent="0.25">
      <c r="B93" s="44" t="s">
        <v>134</v>
      </c>
      <c r="C93" s="44" t="s">
        <v>147</v>
      </c>
      <c r="D93" s="44" t="s">
        <v>15</v>
      </c>
      <c r="E93" s="44">
        <v>220</v>
      </c>
      <c r="F93" s="44" t="s">
        <v>137</v>
      </c>
      <c r="G93" s="24" t="s">
        <v>149</v>
      </c>
      <c r="H93" s="25">
        <v>42736</v>
      </c>
      <c r="I93" s="25">
        <v>50040</v>
      </c>
      <c r="J93" s="45" t="str">
        <f t="shared" si="1"/>
        <v>Charrua 220</v>
      </c>
      <c r="K93" s="41">
        <v>0</v>
      </c>
      <c r="L93" s="41">
        <v>49.77</v>
      </c>
      <c r="M93" s="46">
        <v>0</v>
      </c>
      <c r="N93" s="46">
        <v>26.550172233639991</v>
      </c>
      <c r="O93" s="42">
        <v>1321.4020720682624</v>
      </c>
      <c r="P93" s="42">
        <v>49.77</v>
      </c>
    </row>
    <row r="94" spans="2:16" x14ac:dyDescent="0.25">
      <c r="B94" s="44" t="s">
        <v>134</v>
      </c>
      <c r="C94" s="44" t="s">
        <v>147</v>
      </c>
      <c r="D94" s="44" t="s">
        <v>84</v>
      </c>
      <c r="E94" s="44">
        <v>220</v>
      </c>
      <c r="F94" s="44" t="s">
        <v>137</v>
      </c>
      <c r="G94" s="24" t="s">
        <v>149</v>
      </c>
      <c r="H94" s="25">
        <v>42736</v>
      </c>
      <c r="I94" s="25">
        <v>50040</v>
      </c>
      <c r="J94" s="45" t="str">
        <f t="shared" si="1"/>
        <v>Itahue 220</v>
      </c>
      <c r="K94" s="41">
        <v>0</v>
      </c>
      <c r="L94" s="41">
        <v>53.387999999999998</v>
      </c>
      <c r="M94" s="46">
        <v>0</v>
      </c>
      <c r="N94" s="46">
        <v>7.7136207280060098</v>
      </c>
      <c r="O94" s="42">
        <v>411.81478342678486</v>
      </c>
      <c r="P94" s="42">
        <v>53.387999999999998</v>
      </c>
    </row>
    <row r="95" spans="2:16" x14ac:dyDescent="0.25">
      <c r="B95" s="44" t="s">
        <v>134</v>
      </c>
      <c r="C95" s="44" t="s">
        <v>147</v>
      </c>
      <c r="D95" s="44" t="s">
        <v>14</v>
      </c>
      <c r="E95" s="44">
        <v>220</v>
      </c>
      <c r="F95" s="44" t="s">
        <v>137</v>
      </c>
      <c r="G95" s="24" t="s">
        <v>150</v>
      </c>
      <c r="H95" s="25">
        <v>42736</v>
      </c>
      <c r="I95" s="25">
        <v>50040</v>
      </c>
      <c r="J95" s="45" t="str">
        <f t="shared" si="1"/>
        <v>Ancoa 220</v>
      </c>
      <c r="K95" s="41">
        <v>5506.69</v>
      </c>
      <c r="L95" s="41">
        <v>52.773000000000003</v>
      </c>
      <c r="M95" s="46">
        <v>3.6687833200530874E-3</v>
      </c>
      <c r="N95" s="46">
        <v>5.3712952158173604</v>
      </c>
      <c r="O95" s="42">
        <v>303.66221484503274</v>
      </c>
      <c r="P95" s="42">
        <v>56.534262713918594</v>
      </c>
    </row>
    <row r="96" spans="2:16" x14ac:dyDescent="0.25">
      <c r="B96" s="44" t="s">
        <v>134</v>
      </c>
      <c r="C96" s="44" t="s">
        <v>147</v>
      </c>
      <c r="D96" s="44" t="s">
        <v>15</v>
      </c>
      <c r="E96" s="44">
        <v>220</v>
      </c>
      <c r="F96" s="44" t="s">
        <v>137</v>
      </c>
      <c r="G96" s="24" t="s">
        <v>150</v>
      </c>
      <c r="H96" s="25">
        <v>42736</v>
      </c>
      <c r="I96" s="25">
        <v>50040</v>
      </c>
      <c r="J96" s="45" t="str">
        <f t="shared" si="1"/>
        <v>Charrua 220</v>
      </c>
      <c r="K96" s="41">
        <v>5075.7299999999996</v>
      </c>
      <c r="L96" s="41">
        <v>49.77</v>
      </c>
      <c r="M96" s="46">
        <v>8.0689268148475962E-3</v>
      </c>
      <c r="N96" s="46">
        <v>11.813340886194435</v>
      </c>
      <c r="O96" s="42">
        <v>628.90566980782341</v>
      </c>
      <c r="P96" s="42">
        <v>53.236901894771265</v>
      </c>
    </row>
    <row r="97" spans="2:16" x14ac:dyDescent="0.25">
      <c r="B97" s="44" t="s">
        <v>134</v>
      </c>
      <c r="C97" s="44" t="s">
        <v>147</v>
      </c>
      <c r="D97" s="44" t="s">
        <v>84</v>
      </c>
      <c r="E97" s="44">
        <v>220</v>
      </c>
      <c r="F97" s="44" t="s">
        <v>137</v>
      </c>
      <c r="G97" s="24" t="s">
        <v>150</v>
      </c>
      <c r="H97" s="25">
        <v>42736</v>
      </c>
      <c r="I97" s="25">
        <v>50040</v>
      </c>
      <c r="J97" s="45" t="str">
        <f t="shared" si="1"/>
        <v>Itahue 220</v>
      </c>
      <c r="K97" s="41">
        <v>5560.86</v>
      </c>
      <c r="L97" s="41">
        <v>53.387999999999998</v>
      </c>
      <c r="M97" s="46">
        <v>2.3951868027554664E-3</v>
      </c>
      <c r="N97" s="46">
        <v>3.5066817231504301</v>
      </c>
      <c r="O97" s="42">
        <v>200.53402231952592</v>
      </c>
      <c r="P97" s="42">
        <v>57.186262726850671</v>
      </c>
    </row>
    <row r="98" spans="2:16" x14ac:dyDescent="0.25">
      <c r="B98" s="44" t="s">
        <v>134</v>
      </c>
      <c r="C98" s="44" t="s">
        <v>141</v>
      </c>
      <c r="D98" s="44" t="s">
        <v>15</v>
      </c>
      <c r="E98" s="44">
        <v>220</v>
      </c>
      <c r="F98" s="44" t="s">
        <v>137</v>
      </c>
      <c r="G98" s="24" t="s">
        <v>148</v>
      </c>
      <c r="H98" s="25">
        <v>42736</v>
      </c>
      <c r="I98" s="25">
        <v>50040</v>
      </c>
      <c r="J98" s="45" t="str">
        <f t="shared" si="1"/>
        <v>Charrua 220</v>
      </c>
      <c r="K98" s="41">
        <v>0</v>
      </c>
      <c r="L98" s="41">
        <v>49.77</v>
      </c>
      <c r="M98" s="46">
        <v>0</v>
      </c>
      <c r="N98" s="46">
        <v>651.70677323999996</v>
      </c>
      <c r="O98" s="42">
        <v>32435.446104154798</v>
      </c>
      <c r="P98" s="42">
        <v>49.77</v>
      </c>
    </row>
    <row r="99" spans="2:16" x14ac:dyDescent="0.25">
      <c r="B99" s="44" t="s">
        <v>134</v>
      </c>
      <c r="C99" s="44" t="s">
        <v>141</v>
      </c>
      <c r="D99" s="44" t="s">
        <v>84</v>
      </c>
      <c r="E99" s="44">
        <v>220</v>
      </c>
      <c r="F99" s="44" t="s">
        <v>137</v>
      </c>
      <c r="G99" s="24" t="s">
        <v>148</v>
      </c>
      <c r="H99" s="25">
        <v>42736</v>
      </c>
      <c r="I99" s="25">
        <v>50040</v>
      </c>
      <c r="J99" s="45" t="str">
        <f t="shared" si="1"/>
        <v>Itahue 220</v>
      </c>
      <c r="K99" s="41">
        <v>0</v>
      </c>
      <c r="L99" s="41">
        <v>53.387999999999998</v>
      </c>
      <c r="M99" s="46">
        <v>0</v>
      </c>
      <c r="N99" s="46">
        <v>42.398594440000004</v>
      </c>
      <c r="O99" s="42">
        <v>2263.5761599627203</v>
      </c>
      <c r="P99" s="42">
        <v>53.388000000000005</v>
      </c>
    </row>
    <row r="100" spans="2:16" x14ac:dyDescent="0.25">
      <c r="B100" s="44" t="s">
        <v>134</v>
      </c>
      <c r="C100" s="44" t="s">
        <v>141</v>
      </c>
      <c r="D100" s="44" t="s">
        <v>15</v>
      </c>
      <c r="E100" s="44">
        <v>220</v>
      </c>
      <c r="F100" s="44" t="s">
        <v>137</v>
      </c>
      <c r="G100" s="24" t="s">
        <v>149</v>
      </c>
      <c r="H100" s="25">
        <v>42736</v>
      </c>
      <c r="I100" s="25">
        <v>50040</v>
      </c>
      <c r="J100" s="45" t="str">
        <f t="shared" si="1"/>
        <v>Charrua 220</v>
      </c>
      <c r="K100" s="41">
        <v>0</v>
      </c>
      <c r="L100" s="41">
        <v>49.77</v>
      </c>
      <c r="M100" s="46">
        <v>0</v>
      </c>
      <c r="N100" s="46">
        <v>983.03363178000006</v>
      </c>
      <c r="O100" s="42">
        <v>48925.583853690609</v>
      </c>
      <c r="P100" s="42">
        <v>49.77</v>
      </c>
    </row>
    <row r="101" spans="2:16" x14ac:dyDescent="0.25">
      <c r="B101" s="44" t="s">
        <v>134</v>
      </c>
      <c r="C101" s="44" t="s">
        <v>141</v>
      </c>
      <c r="D101" s="44" t="s">
        <v>84</v>
      </c>
      <c r="E101" s="44">
        <v>220</v>
      </c>
      <c r="F101" s="44" t="s">
        <v>137</v>
      </c>
      <c r="G101" s="24" t="s">
        <v>149</v>
      </c>
      <c r="H101" s="25">
        <v>42736</v>
      </c>
      <c r="I101" s="25">
        <v>50040</v>
      </c>
      <c r="J101" s="45" t="str">
        <f t="shared" si="1"/>
        <v>Itahue 220</v>
      </c>
      <c r="K101" s="41">
        <v>0</v>
      </c>
      <c r="L101" s="41">
        <v>53.387999999999998</v>
      </c>
      <c r="M101" s="46">
        <v>0</v>
      </c>
      <c r="N101" s="46">
        <v>64.766557919999997</v>
      </c>
      <c r="O101" s="42">
        <v>3457.7569942329596</v>
      </c>
      <c r="P101" s="42">
        <v>53.387999999999998</v>
      </c>
    </row>
    <row r="102" spans="2:16" x14ac:dyDescent="0.25">
      <c r="B102" s="44" t="s">
        <v>134</v>
      </c>
      <c r="C102" s="44" t="s">
        <v>141</v>
      </c>
      <c r="D102" s="44" t="s">
        <v>15</v>
      </c>
      <c r="E102" s="44">
        <v>220</v>
      </c>
      <c r="F102" s="44" t="s">
        <v>137</v>
      </c>
      <c r="G102" s="24" t="s">
        <v>150</v>
      </c>
      <c r="H102" s="25">
        <v>42736</v>
      </c>
      <c r="I102" s="25">
        <v>50040</v>
      </c>
      <c r="J102" s="45" t="str">
        <f t="shared" si="1"/>
        <v>Charrua 220</v>
      </c>
      <c r="K102" s="41">
        <v>5075.7348000000002</v>
      </c>
      <c r="L102" s="41">
        <v>49.77</v>
      </c>
      <c r="M102" s="46">
        <v>0</v>
      </c>
      <c r="N102" s="46">
        <v>521.93527165</v>
      </c>
      <c r="O102" s="42">
        <v>25976.718470020503</v>
      </c>
      <c r="P102" s="42">
        <v>49.77</v>
      </c>
    </row>
    <row r="103" spans="2:16" x14ac:dyDescent="0.25">
      <c r="B103" s="44" t="s">
        <v>134</v>
      </c>
      <c r="C103" s="44" t="s">
        <v>141</v>
      </c>
      <c r="D103" s="44" t="s">
        <v>84</v>
      </c>
      <c r="E103" s="44">
        <v>220</v>
      </c>
      <c r="F103" s="44" t="s">
        <v>137</v>
      </c>
      <c r="G103" s="24" t="s">
        <v>150</v>
      </c>
      <c r="H103" s="25">
        <v>42736</v>
      </c>
      <c r="I103" s="25">
        <v>50040</v>
      </c>
      <c r="J103" s="45" t="str">
        <f t="shared" si="1"/>
        <v>Itahue 220</v>
      </c>
      <c r="K103" s="41">
        <v>5560.8611000000001</v>
      </c>
      <c r="L103" s="41">
        <v>53.387999999999998</v>
      </c>
      <c r="M103" s="46">
        <v>0</v>
      </c>
      <c r="N103" s="46">
        <v>35.385880530000001</v>
      </c>
      <c r="O103" s="42">
        <v>1889.1813897356401</v>
      </c>
      <c r="P103" s="42">
        <v>53.387999999999998</v>
      </c>
    </row>
    <row r="104" spans="2:16" x14ac:dyDescent="0.25">
      <c r="B104" s="44" t="s">
        <v>134</v>
      </c>
      <c r="C104" s="44" t="s">
        <v>140</v>
      </c>
      <c r="D104" s="44" t="s">
        <v>20</v>
      </c>
      <c r="E104" s="44">
        <v>220</v>
      </c>
      <c r="F104" s="44" t="s">
        <v>137</v>
      </c>
      <c r="G104" s="24" t="s">
        <v>148</v>
      </c>
      <c r="H104" s="25">
        <v>42736</v>
      </c>
      <c r="I104" s="25">
        <v>50040</v>
      </c>
      <c r="J104" s="45" t="str">
        <f t="shared" si="1"/>
        <v>Barro Blanco 220</v>
      </c>
      <c r="K104" s="41">
        <v>0</v>
      </c>
      <c r="L104" s="41">
        <v>60.204000000000001</v>
      </c>
      <c r="M104" s="46">
        <v>0</v>
      </c>
      <c r="N104" s="46">
        <v>12.711611999999999</v>
      </c>
      <c r="O104" s="42">
        <v>765.28988884799992</v>
      </c>
      <c r="P104" s="42">
        <v>60.204000000000001</v>
      </c>
    </row>
    <row r="105" spans="2:16" x14ac:dyDescent="0.25">
      <c r="B105" s="44" t="s">
        <v>134</v>
      </c>
      <c r="C105" s="44" t="s">
        <v>140</v>
      </c>
      <c r="D105" s="44" t="s">
        <v>17</v>
      </c>
      <c r="E105" s="44">
        <v>220</v>
      </c>
      <c r="F105" s="44" t="s">
        <v>137</v>
      </c>
      <c r="G105" s="24" t="s">
        <v>148</v>
      </c>
      <c r="H105" s="25">
        <v>42736</v>
      </c>
      <c r="I105" s="25">
        <v>50040</v>
      </c>
      <c r="J105" s="45" t="str">
        <f t="shared" si="1"/>
        <v>Valdivia 220</v>
      </c>
      <c r="K105" s="41">
        <v>0</v>
      </c>
      <c r="L105" s="41">
        <v>59.61</v>
      </c>
      <c r="M105" s="46">
        <v>0</v>
      </c>
      <c r="N105" s="46">
        <v>9.5638430000000003</v>
      </c>
      <c r="O105" s="42">
        <v>570.10068122999996</v>
      </c>
      <c r="P105" s="42">
        <v>59.609999999999992</v>
      </c>
    </row>
    <row r="106" spans="2:16" x14ac:dyDescent="0.25">
      <c r="B106" s="44" t="s">
        <v>134</v>
      </c>
      <c r="C106" s="44" t="s">
        <v>140</v>
      </c>
      <c r="D106" s="44" t="s">
        <v>20</v>
      </c>
      <c r="E106" s="44">
        <v>220</v>
      </c>
      <c r="F106" s="44" t="s">
        <v>137</v>
      </c>
      <c r="G106" s="24" t="s">
        <v>149</v>
      </c>
      <c r="H106" s="25">
        <v>42736</v>
      </c>
      <c r="I106" s="25">
        <v>50040</v>
      </c>
      <c r="J106" s="45" t="str">
        <f t="shared" si="1"/>
        <v>Barro Blanco 220</v>
      </c>
      <c r="K106" s="41">
        <v>0</v>
      </c>
      <c r="L106" s="41">
        <v>60.204000000000001</v>
      </c>
      <c r="M106" s="46">
        <v>0</v>
      </c>
      <c r="N106" s="46">
        <v>16.356180999999999</v>
      </c>
      <c r="O106" s="42">
        <v>984.70752092399994</v>
      </c>
      <c r="P106" s="42">
        <v>60.204000000000001</v>
      </c>
    </row>
    <row r="107" spans="2:16" x14ac:dyDescent="0.25">
      <c r="B107" s="44" t="s">
        <v>134</v>
      </c>
      <c r="C107" s="44" t="s">
        <v>140</v>
      </c>
      <c r="D107" s="44" t="s">
        <v>17</v>
      </c>
      <c r="E107" s="44">
        <v>220</v>
      </c>
      <c r="F107" s="44" t="s">
        <v>137</v>
      </c>
      <c r="G107" s="24" t="s">
        <v>149</v>
      </c>
      <c r="H107" s="25">
        <v>42736</v>
      </c>
      <c r="I107" s="25">
        <v>50040</v>
      </c>
      <c r="J107" s="45" t="str">
        <f t="shared" si="1"/>
        <v>Valdivia 220</v>
      </c>
      <c r="K107" s="41">
        <v>0</v>
      </c>
      <c r="L107" s="41">
        <v>59.61</v>
      </c>
      <c r="M107" s="46">
        <v>0</v>
      </c>
      <c r="N107" s="46">
        <v>12.24677</v>
      </c>
      <c r="O107" s="42">
        <v>730.02995969999995</v>
      </c>
      <c r="P107" s="42">
        <v>59.61</v>
      </c>
    </row>
    <row r="108" spans="2:16" x14ac:dyDescent="0.25">
      <c r="B108" s="44" t="s">
        <v>134</v>
      </c>
      <c r="C108" s="44" t="s">
        <v>140</v>
      </c>
      <c r="D108" s="44" t="s">
        <v>20</v>
      </c>
      <c r="E108" s="44">
        <v>220</v>
      </c>
      <c r="F108" s="44" t="s">
        <v>137</v>
      </c>
      <c r="G108" s="24" t="s">
        <v>150</v>
      </c>
      <c r="H108" s="25">
        <v>42736</v>
      </c>
      <c r="I108" s="25">
        <v>50040</v>
      </c>
      <c r="J108" s="45" t="str">
        <f t="shared" si="1"/>
        <v>Barro Blanco 220</v>
      </c>
      <c r="K108" s="41">
        <v>5502.5315000000001</v>
      </c>
      <c r="L108" s="41">
        <v>60.204000000000001</v>
      </c>
      <c r="M108" s="46">
        <v>0</v>
      </c>
      <c r="N108" s="46">
        <v>8.7030820000000002</v>
      </c>
      <c r="O108" s="42">
        <v>523.96034872799999</v>
      </c>
      <c r="P108" s="42">
        <v>60.203999999999994</v>
      </c>
    </row>
    <row r="109" spans="2:16" x14ac:dyDescent="0.25">
      <c r="B109" s="44" t="s">
        <v>134</v>
      </c>
      <c r="C109" s="44" t="s">
        <v>140</v>
      </c>
      <c r="D109" s="44" t="s">
        <v>17</v>
      </c>
      <c r="E109" s="44">
        <v>220</v>
      </c>
      <c r="F109" s="44" t="s">
        <v>137</v>
      </c>
      <c r="G109" s="24" t="s">
        <v>150</v>
      </c>
      <c r="H109" s="25">
        <v>42736</v>
      </c>
      <c r="I109" s="25">
        <v>50040</v>
      </c>
      <c r="J109" s="45" t="str">
        <f t="shared" si="1"/>
        <v>Valdivia 220</v>
      </c>
      <c r="K109" s="41">
        <v>5490.9363000000003</v>
      </c>
      <c r="L109" s="41">
        <v>59.61</v>
      </c>
      <c r="M109" s="46">
        <v>0</v>
      </c>
      <c r="N109" s="46">
        <v>6.4648219999999998</v>
      </c>
      <c r="O109" s="42">
        <v>385.36803942</v>
      </c>
      <c r="P109" s="42">
        <v>59.61</v>
      </c>
    </row>
    <row r="110" spans="2:16" x14ac:dyDescent="0.25">
      <c r="B110" s="44" t="s">
        <v>134</v>
      </c>
      <c r="C110" s="44" t="s">
        <v>144</v>
      </c>
      <c r="D110" s="44" t="s">
        <v>17</v>
      </c>
      <c r="E110" s="44">
        <v>220</v>
      </c>
      <c r="F110" s="44" t="s">
        <v>137</v>
      </c>
      <c r="G110" s="24" t="s">
        <v>148</v>
      </c>
      <c r="H110" s="25">
        <v>42736</v>
      </c>
      <c r="I110" s="25">
        <v>50040</v>
      </c>
      <c r="J110" s="45" t="str">
        <f t="shared" si="1"/>
        <v>Valdivia 220</v>
      </c>
      <c r="K110" s="41">
        <v>0</v>
      </c>
      <c r="L110" s="41">
        <v>58.023838144017873</v>
      </c>
      <c r="M110" s="46">
        <v>0</v>
      </c>
      <c r="N110" s="46">
        <v>40.881999999999998</v>
      </c>
      <c r="O110" s="42">
        <v>2372.1305510037387</v>
      </c>
      <c r="P110" s="42">
        <v>58.023838144017873</v>
      </c>
    </row>
    <row r="111" spans="2:16" x14ac:dyDescent="0.25">
      <c r="B111" s="44" t="s">
        <v>134</v>
      </c>
      <c r="C111" s="44" t="s">
        <v>144</v>
      </c>
      <c r="D111" s="44" t="s">
        <v>20</v>
      </c>
      <c r="E111" s="44">
        <v>220</v>
      </c>
      <c r="F111" s="44" t="s">
        <v>137</v>
      </c>
      <c r="G111" s="24" t="s">
        <v>148</v>
      </c>
      <c r="H111" s="25">
        <v>42736</v>
      </c>
      <c r="I111" s="25">
        <v>50040</v>
      </c>
      <c r="J111" s="45" t="str">
        <f t="shared" si="1"/>
        <v>Barro Blanco 220</v>
      </c>
      <c r="K111" s="41">
        <v>0</v>
      </c>
      <c r="L111" s="41">
        <v>58.60193542441953</v>
      </c>
      <c r="M111" s="46">
        <v>0</v>
      </c>
      <c r="N111" s="46">
        <v>262.00200000000001</v>
      </c>
      <c r="O111" s="42">
        <v>15353.824285068766</v>
      </c>
      <c r="P111" s="42">
        <v>58.60193542441953</v>
      </c>
    </row>
    <row r="112" spans="2:16" x14ac:dyDescent="0.25">
      <c r="B112" s="44" t="s">
        <v>134</v>
      </c>
      <c r="C112" s="44" t="s">
        <v>144</v>
      </c>
      <c r="D112" s="44" t="s">
        <v>21</v>
      </c>
      <c r="E112" s="44">
        <v>220</v>
      </c>
      <c r="F112" s="44" t="s">
        <v>137</v>
      </c>
      <c r="G112" s="24" t="s">
        <v>148</v>
      </c>
      <c r="H112" s="25">
        <v>42736</v>
      </c>
      <c r="I112" s="25">
        <v>50040</v>
      </c>
      <c r="J112" s="45" t="str">
        <f t="shared" si="1"/>
        <v>Puerto Montt 220</v>
      </c>
      <c r="K112" s="41">
        <v>0</v>
      </c>
      <c r="L112" s="41">
        <v>59.490492355407255</v>
      </c>
      <c r="M112" s="46">
        <v>0</v>
      </c>
      <c r="N112" s="46">
        <v>33.029000000000003</v>
      </c>
      <c r="O112" s="42">
        <v>1964.9114720067464</v>
      </c>
      <c r="P112" s="42">
        <v>59.490492355407255</v>
      </c>
    </row>
    <row r="113" spans="2:16" x14ac:dyDescent="0.25">
      <c r="B113" s="44" t="s">
        <v>134</v>
      </c>
      <c r="C113" s="44" t="s">
        <v>144</v>
      </c>
      <c r="D113" s="44" t="s">
        <v>17</v>
      </c>
      <c r="E113" s="44">
        <v>220</v>
      </c>
      <c r="F113" s="44" t="s">
        <v>137</v>
      </c>
      <c r="G113" s="24" t="s">
        <v>149</v>
      </c>
      <c r="H113" s="25">
        <v>42736</v>
      </c>
      <c r="I113" s="25">
        <v>50040</v>
      </c>
      <c r="J113" s="45" t="str">
        <f t="shared" si="1"/>
        <v>Valdivia 220</v>
      </c>
      <c r="K113" s="41">
        <v>0</v>
      </c>
      <c r="L113" s="41">
        <v>58.023838144017866</v>
      </c>
      <c r="M113" s="46">
        <v>0</v>
      </c>
      <c r="N113" s="46">
        <v>13.428000000000001</v>
      </c>
      <c r="O113" s="42">
        <v>779.1440985978719</v>
      </c>
      <c r="P113" s="42">
        <v>58.023838144017866</v>
      </c>
    </row>
    <row r="114" spans="2:16" x14ac:dyDescent="0.25">
      <c r="B114" s="44" t="s">
        <v>134</v>
      </c>
      <c r="C114" s="44" t="s">
        <v>144</v>
      </c>
      <c r="D114" s="44" t="s">
        <v>20</v>
      </c>
      <c r="E114" s="44">
        <v>220</v>
      </c>
      <c r="F114" s="44" t="s">
        <v>137</v>
      </c>
      <c r="G114" s="24" t="s">
        <v>149</v>
      </c>
      <c r="H114" s="25">
        <v>42736</v>
      </c>
      <c r="I114" s="25">
        <v>50040</v>
      </c>
      <c r="J114" s="45" t="str">
        <f t="shared" si="1"/>
        <v>Barro Blanco 220</v>
      </c>
      <c r="K114" s="41">
        <v>0</v>
      </c>
      <c r="L114" s="41">
        <v>58.60193542441953</v>
      </c>
      <c r="M114" s="46">
        <v>0</v>
      </c>
      <c r="N114" s="46">
        <v>81.608999999999995</v>
      </c>
      <c r="O114" s="42">
        <v>4782.445348051453</v>
      </c>
      <c r="P114" s="42">
        <v>58.60193542441953</v>
      </c>
    </row>
    <row r="115" spans="2:16" x14ac:dyDescent="0.25">
      <c r="B115" s="44" t="s">
        <v>134</v>
      </c>
      <c r="C115" s="44" t="s">
        <v>144</v>
      </c>
      <c r="D115" s="44" t="s">
        <v>21</v>
      </c>
      <c r="E115" s="44">
        <v>220</v>
      </c>
      <c r="F115" s="44" t="s">
        <v>137</v>
      </c>
      <c r="G115" s="24" t="s">
        <v>149</v>
      </c>
      <c r="H115" s="25">
        <v>42736</v>
      </c>
      <c r="I115" s="25">
        <v>50040</v>
      </c>
      <c r="J115" s="45" t="str">
        <f t="shared" si="1"/>
        <v>Puerto Montt 220</v>
      </c>
      <c r="K115" s="41">
        <v>0</v>
      </c>
      <c r="L115" s="41">
        <v>59.490492355407255</v>
      </c>
      <c r="M115" s="46">
        <v>0</v>
      </c>
      <c r="N115" s="46">
        <v>10.505000000000001</v>
      </c>
      <c r="O115" s="42">
        <v>624.94762219355323</v>
      </c>
      <c r="P115" s="42">
        <v>59.490492355407255</v>
      </c>
    </row>
    <row r="116" spans="2:16" x14ac:dyDescent="0.25">
      <c r="B116" s="44" t="s">
        <v>134</v>
      </c>
      <c r="C116" s="44" t="s">
        <v>144</v>
      </c>
      <c r="D116" s="44" t="s">
        <v>17</v>
      </c>
      <c r="E116" s="44">
        <v>220</v>
      </c>
      <c r="F116" s="44" t="s">
        <v>137</v>
      </c>
      <c r="G116" s="24" t="s">
        <v>150</v>
      </c>
      <c r="H116" s="25">
        <v>42736</v>
      </c>
      <c r="I116" s="25">
        <v>50040</v>
      </c>
      <c r="J116" s="45" t="str">
        <f t="shared" si="1"/>
        <v>Valdivia 220</v>
      </c>
      <c r="K116" s="41">
        <v>5344.8146009284183</v>
      </c>
      <c r="L116" s="41">
        <v>58.023838144017873</v>
      </c>
      <c r="M116" s="46">
        <v>0.23300000000000001</v>
      </c>
      <c r="N116" s="46">
        <v>30.218</v>
      </c>
      <c r="O116" s="42">
        <v>2998.7061430522535</v>
      </c>
      <c r="P116" s="42">
        <v>99.235758258397425</v>
      </c>
    </row>
    <row r="117" spans="2:16" x14ac:dyDescent="0.25">
      <c r="B117" s="44" t="s">
        <v>134</v>
      </c>
      <c r="C117" s="44" t="s">
        <v>144</v>
      </c>
      <c r="D117" s="44" t="s">
        <v>20</v>
      </c>
      <c r="E117" s="44">
        <v>220</v>
      </c>
      <c r="F117" s="44" t="s">
        <v>137</v>
      </c>
      <c r="G117" s="24" t="s">
        <v>150</v>
      </c>
      <c r="H117" s="25">
        <v>42736</v>
      </c>
      <c r="I117" s="25">
        <v>50040</v>
      </c>
      <c r="J117" s="45" t="str">
        <f t="shared" si="1"/>
        <v>Barro Blanco 220</v>
      </c>
      <c r="K117" s="41">
        <v>5356.0965314844661</v>
      </c>
      <c r="L117" s="41">
        <v>58.60193542441953</v>
      </c>
      <c r="M117" s="46">
        <v>1.038</v>
      </c>
      <c r="N117" s="46">
        <v>174.643</v>
      </c>
      <c r="O117" s="42">
        <v>15794.046008007776</v>
      </c>
      <c r="P117" s="42">
        <v>90.436181284149811</v>
      </c>
    </row>
    <row r="118" spans="2:16" x14ac:dyDescent="0.25">
      <c r="B118" s="44" t="s">
        <v>134</v>
      </c>
      <c r="C118" s="44" t="s">
        <v>144</v>
      </c>
      <c r="D118" s="44" t="s">
        <v>21</v>
      </c>
      <c r="E118" s="44">
        <v>220</v>
      </c>
      <c r="F118" s="44" t="s">
        <v>137</v>
      </c>
      <c r="G118" s="24" t="s">
        <v>150</v>
      </c>
      <c r="H118" s="25">
        <v>42736</v>
      </c>
      <c r="I118" s="25">
        <v>50040</v>
      </c>
      <c r="J118" s="45" t="str">
        <f t="shared" si="1"/>
        <v>Puerto Montt 220</v>
      </c>
      <c r="K118" s="41">
        <v>5437.3264314880225</v>
      </c>
      <c r="L118" s="41">
        <v>59.490492355407248</v>
      </c>
      <c r="M118" s="46">
        <v>0.14699999999999999</v>
      </c>
      <c r="N118" s="46">
        <v>22.734000000000002</v>
      </c>
      <c r="O118" s="42">
        <v>2151.7438386365679</v>
      </c>
      <c r="P118" s="42">
        <v>94.648712880996214</v>
      </c>
    </row>
    <row r="119" spans="2:16" x14ac:dyDescent="0.25">
      <c r="B119" s="44" t="s">
        <v>134</v>
      </c>
      <c r="C119" s="44" t="s">
        <v>142</v>
      </c>
      <c r="D119" s="44" t="s">
        <v>20</v>
      </c>
      <c r="E119" s="44">
        <v>220</v>
      </c>
      <c r="F119" s="44" t="s">
        <v>137</v>
      </c>
      <c r="G119" s="24" t="s">
        <v>148</v>
      </c>
      <c r="H119" s="25">
        <v>42736</v>
      </c>
      <c r="I119" s="25">
        <v>50040</v>
      </c>
      <c r="J119" s="45" t="str">
        <f t="shared" si="1"/>
        <v>Barro Blanco 220</v>
      </c>
      <c r="K119" s="41">
        <v>0</v>
      </c>
      <c r="L119" s="41">
        <v>59.997</v>
      </c>
      <c r="M119" s="46">
        <v>0</v>
      </c>
      <c r="N119" s="46">
        <v>0.36479800000000001</v>
      </c>
      <c r="O119" s="42">
        <v>21.886785606</v>
      </c>
      <c r="P119" s="42">
        <v>59.997</v>
      </c>
    </row>
    <row r="120" spans="2:16" x14ac:dyDescent="0.25">
      <c r="B120" s="44" t="s">
        <v>134</v>
      </c>
      <c r="C120" s="44" t="s">
        <v>142</v>
      </c>
      <c r="D120" s="44" t="s">
        <v>21</v>
      </c>
      <c r="E120" s="44">
        <v>220</v>
      </c>
      <c r="F120" s="44" t="s">
        <v>137</v>
      </c>
      <c r="G120" s="24" t="s">
        <v>148</v>
      </c>
      <c r="H120" s="25">
        <v>42736</v>
      </c>
      <c r="I120" s="25">
        <v>50040</v>
      </c>
      <c r="J120" s="45" t="str">
        <f t="shared" si="1"/>
        <v>Puerto Montt 220</v>
      </c>
      <c r="K120" s="41">
        <v>0</v>
      </c>
      <c r="L120" s="41">
        <v>60.905999999999999</v>
      </c>
      <c r="M120" s="46">
        <v>0</v>
      </c>
      <c r="N120" s="46">
        <v>3.095666</v>
      </c>
      <c r="O120" s="42">
        <v>188.54463339599999</v>
      </c>
      <c r="P120" s="42">
        <v>60.905999999999999</v>
      </c>
    </row>
    <row r="121" spans="2:16" x14ac:dyDescent="0.25">
      <c r="B121" s="44" t="s">
        <v>134</v>
      </c>
      <c r="C121" s="44" t="s">
        <v>142</v>
      </c>
      <c r="D121" s="44" t="s">
        <v>20</v>
      </c>
      <c r="E121" s="44">
        <v>220</v>
      </c>
      <c r="F121" s="44" t="s">
        <v>137</v>
      </c>
      <c r="G121" s="24" t="s">
        <v>149</v>
      </c>
      <c r="H121" s="25">
        <v>42736</v>
      </c>
      <c r="I121" s="25">
        <v>50040</v>
      </c>
      <c r="J121" s="45" t="str">
        <f t="shared" si="1"/>
        <v>Barro Blanco 220</v>
      </c>
      <c r="K121" s="41">
        <v>0</v>
      </c>
      <c r="L121" s="41">
        <v>59.997</v>
      </c>
      <c r="M121" s="46">
        <v>0</v>
      </c>
      <c r="N121" s="46">
        <v>0.45513022845915596</v>
      </c>
      <c r="O121" s="42">
        <v>27.306448316863982</v>
      </c>
      <c r="P121" s="42">
        <v>59.997000000000007</v>
      </c>
    </row>
    <row r="122" spans="2:16" x14ac:dyDescent="0.25">
      <c r="B122" s="44" t="s">
        <v>134</v>
      </c>
      <c r="C122" s="44" t="s">
        <v>142</v>
      </c>
      <c r="D122" s="44" t="s">
        <v>21</v>
      </c>
      <c r="E122" s="44">
        <v>220</v>
      </c>
      <c r="F122" s="44" t="s">
        <v>137</v>
      </c>
      <c r="G122" s="24" t="s">
        <v>149</v>
      </c>
      <c r="H122" s="25">
        <v>42736</v>
      </c>
      <c r="I122" s="25">
        <v>50040</v>
      </c>
      <c r="J122" s="45" t="str">
        <f t="shared" si="1"/>
        <v>Puerto Montt 220</v>
      </c>
      <c r="K122" s="41">
        <v>0</v>
      </c>
      <c r="L122" s="41">
        <v>60.905999999999999</v>
      </c>
      <c r="M122" s="46">
        <v>0</v>
      </c>
      <c r="N122" s="46">
        <v>3.5932390000000001</v>
      </c>
      <c r="O122" s="42">
        <v>218.84981453399999</v>
      </c>
      <c r="P122" s="42">
        <v>60.905999999999999</v>
      </c>
    </row>
    <row r="123" spans="2:16" x14ac:dyDescent="0.25">
      <c r="B123" s="44" t="s">
        <v>134</v>
      </c>
      <c r="C123" s="44" t="s">
        <v>142</v>
      </c>
      <c r="D123" s="44" t="s">
        <v>20</v>
      </c>
      <c r="E123" s="44">
        <v>220</v>
      </c>
      <c r="F123" s="44" t="s">
        <v>137</v>
      </c>
      <c r="G123" s="24" t="s">
        <v>150</v>
      </c>
      <c r="H123" s="25">
        <v>42736</v>
      </c>
      <c r="I123" s="25">
        <v>50040</v>
      </c>
      <c r="J123" s="45" t="str">
        <f t="shared" si="1"/>
        <v>Barro Blanco 220</v>
      </c>
      <c r="K123" s="41">
        <v>5483.57</v>
      </c>
      <c r="L123" s="41">
        <v>59.997</v>
      </c>
      <c r="M123" s="46">
        <v>0</v>
      </c>
      <c r="N123" s="46">
        <v>0.27785500000000002</v>
      </c>
      <c r="O123" s="42">
        <v>16.670466435000002</v>
      </c>
      <c r="P123" s="42">
        <v>59.997</v>
      </c>
    </row>
    <row r="124" spans="2:16" x14ac:dyDescent="0.25">
      <c r="B124" s="44" t="s">
        <v>134</v>
      </c>
      <c r="C124" s="44" t="s">
        <v>142</v>
      </c>
      <c r="D124" s="44" t="s">
        <v>21</v>
      </c>
      <c r="E124" s="44">
        <v>220</v>
      </c>
      <c r="F124" s="44" t="s">
        <v>137</v>
      </c>
      <c r="G124" s="24" t="s">
        <v>150</v>
      </c>
      <c r="H124" s="25">
        <v>42736</v>
      </c>
      <c r="I124" s="25">
        <v>50040</v>
      </c>
      <c r="J124" s="45" t="str">
        <f t="shared" si="1"/>
        <v>Puerto Montt 220</v>
      </c>
      <c r="K124" s="41">
        <v>5566.7142999999996</v>
      </c>
      <c r="L124" s="41">
        <v>60.905999999999999</v>
      </c>
      <c r="M124" s="46">
        <v>0</v>
      </c>
      <c r="N124" s="46">
        <v>2.4351309999999997</v>
      </c>
      <c r="O124" s="42">
        <v>148.31408868599999</v>
      </c>
      <c r="P124" s="42">
        <v>60.906000000000006</v>
      </c>
    </row>
  </sheetData>
  <autoFilter ref="B7:Q124"/>
  <hyperlinks>
    <hyperlink ref="B4" location="Cuadro3!B4" display="Mensual"/>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Tabla N°1</vt:lpstr>
      <vt:lpstr>Tabla N°2</vt:lpstr>
      <vt:lpstr>Tabla N°3</vt:lpstr>
      <vt:lpstr>'Tabla N°1'!Print_Area</vt:lpstr>
    </vt:vector>
  </TitlesOfParts>
  <Company>GOBIERNO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Marcos Cisterna</cp:lastModifiedBy>
  <cp:lastPrinted>2010-04-30T19:11:28Z</cp:lastPrinted>
  <dcterms:created xsi:type="dcterms:W3CDTF">2002-08-26T22:02:26Z</dcterms:created>
  <dcterms:modified xsi:type="dcterms:W3CDTF">2017-09-26T12:42:39Z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