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1-ene\"/>
    </mc:Choice>
  </mc:AlternateContent>
  <xr:revisionPtr revIDLastSave="0" documentId="13_ncr:1_{1A107426-3CC0-4C07-AA0E-C3200DEB229D}" xr6:coauthVersionLast="40" xr6:coauthVersionMax="40" xr10:uidLastSave="{00000000-0000-0000-0000-000000000000}"/>
  <bookViews>
    <workbookView xWindow="-120" yWindow="-120" windowWidth="29040" windowHeight="15510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PNLP'!$A$7:$AT$352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35" i="19" l="1"/>
  <c r="AA35" i="19"/>
  <c r="AB35" i="19"/>
  <c r="AC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2" i="19"/>
  <c r="AA32" i="19"/>
  <c r="AB32" i="19"/>
  <c r="AC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AA29" i="19"/>
  <c r="AB29" i="19"/>
  <c r="AC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29" i="19"/>
  <c r="X35" i="19" l="1"/>
  <c r="X32" i="19"/>
  <c r="X29" i="19"/>
  <c r="AK9" i="19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AV365" i="18" s="1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V351" i="18" s="1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AV349" i="18" s="1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V323" i="18" s="1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AV317" i="18" s="1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V291" i="18" s="1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AV285" i="18" s="1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AV253" i="18" s="1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AV221" i="18" s="1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V195" i="18" s="1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AV189" i="18" s="1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V163" i="18" s="1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AV157" i="18" s="1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AV125" i="18" s="1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67" i="18"/>
  <c r="AV259" i="18"/>
  <c r="AV227" i="18"/>
  <c r="AV131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V109" i="18" l="1"/>
  <c r="AV115" i="18"/>
  <c r="AV141" i="18"/>
  <c r="AV147" i="18"/>
  <c r="AV173" i="18"/>
  <c r="AV179" i="18"/>
  <c r="AV186" i="18"/>
  <c r="AV205" i="18"/>
  <c r="AV211" i="18"/>
  <c r="AV237" i="18"/>
  <c r="AV243" i="18"/>
  <c r="AV248" i="18"/>
  <c r="AV260" i="18"/>
  <c r="AV264" i="18"/>
  <c r="AV269" i="18"/>
  <c r="AV275" i="18"/>
  <c r="AV276" i="18"/>
  <c r="AV280" i="18"/>
  <c r="AV284" i="18"/>
  <c r="AV292" i="18"/>
  <c r="AV296" i="18"/>
  <c r="AV300" i="18"/>
  <c r="AV301" i="18"/>
  <c r="AV307" i="18"/>
  <c r="AV308" i="18"/>
  <c r="AV312" i="18"/>
  <c r="AV314" i="18"/>
  <c r="AV316" i="18"/>
  <c r="AV333" i="18"/>
  <c r="AV335" i="18"/>
  <c r="AV339" i="18"/>
  <c r="AV355" i="18"/>
  <c r="AV371" i="18"/>
  <c r="AV90" i="18"/>
  <c r="AV202" i="18"/>
  <c r="AV218" i="18"/>
  <c r="AV222" i="18"/>
  <c r="AV262" i="18"/>
  <c r="AV266" i="18"/>
  <c r="AV270" i="18"/>
  <c r="AV278" i="18"/>
  <c r="AV282" i="18"/>
  <c r="AV294" i="18"/>
  <c r="AV171" i="18"/>
  <c r="AV74" i="18"/>
  <c r="AV106" i="18"/>
  <c r="AV122" i="18"/>
  <c r="AV138" i="18"/>
  <c r="AV154" i="18"/>
  <c r="AV170" i="18"/>
  <c r="AV230" i="18"/>
  <c r="AV234" i="18"/>
  <c r="AV238" i="18"/>
  <c r="AV246" i="18"/>
  <c r="AV250" i="18"/>
  <c r="AV254" i="18"/>
  <c r="AV286" i="18"/>
  <c r="AV298" i="18"/>
  <c r="AV302" i="18"/>
  <c r="AV310" i="18"/>
  <c r="AV318" i="18"/>
  <c r="AV324" i="18"/>
  <c r="AV326" i="18"/>
  <c r="AV328" i="18"/>
  <c r="AV330" i="18"/>
  <c r="AV332" i="18"/>
  <c r="AV334" i="18"/>
  <c r="AV340" i="18"/>
  <c r="AV342" i="18"/>
  <c r="AV344" i="18"/>
  <c r="AV346" i="18"/>
  <c r="AV348" i="18"/>
  <c r="AV350" i="18"/>
  <c r="AV356" i="18"/>
  <c r="AV358" i="18"/>
  <c r="AV360" i="18"/>
  <c r="AV362" i="18"/>
  <c r="AV364" i="18"/>
  <c r="AV366" i="18"/>
  <c r="AV372" i="18"/>
  <c r="AV374" i="18"/>
  <c r="AV376" i="18"/>
  <c r="AV378" i="18"/>
  <c r="AV153" i="18"/>
  <c r="AV155" i="18"/>
  <c r="AV169" i="18"/>
  <c r="AV187" i="18"/>
  <c r="AV25" i="18"/>
  <c r="AV41" i="18"/>
  <c r="AV57" i="18"/>
  <c r="AV73" i="18"/>
  <c r="AV89" i="18"/>
  <c r="AV91" i="18"/>
  <c r="AV93" i="18"/>
  <c r="AV99" i="18"/>
  <c r="AV105" i="18"/>
  <c r="AV107" i="18"/>
  <c r="AV121" i="18"/>
  <c r="AV123" i="18"/>
  <c r="AV137" i="18"/>
  <c r="AV139" i="18"/>
  <c r="AV203" i="18"/>
  <c r="AV20" i="18"/>
  <c r="AV36" i="18"/>
  <c r="AV52" i="18"/>
  <c r="AV58" i="18"/>
  <c r="AV68" i="18"/>
  <c r="AV82" i="18"/>
  <c r="AV84" i="18"/>
  <c r="AV98" i="18"/>
  <c r="AV100" i="18"/>
  <c r="AV114" i="18"/>
  <c r="AV130" i="18"/>
  <c r="AV146" i="18"/>
  <c r="AV162" i="18"/>
  <c r="AV178" i="18"/>
  <c r="AV194" i="18"/>
  <c r="AV210" i="18"/>
  <c r="AW376" i="26"/>
  <c r="AW372" i="26"/>
  <c r="AW368" i="26"/>
  <c r="AW364" i="26"/>
  <c r="AW360" i="26"/>
  <c r="AW356" i="26"/>
  <c r="AW352" i="26"/>
  <c r="AW348" i="26"/>
  <c r="AW344" i="26"/>
  <c r="AW340" i="26"/>
  <c r="AW336" i="26"/>
  <c r="AW332" i="26"/>
  <c r="AW328" i="26"/>
  <c r="AW324" i="26"/>
  <c r="AW320" i="26"/>
  <c r="AW316" i="26"/>
  <c r="AW312" i="26"/>
  <c r="AW308" i="26"/>
  <c r="AW304" i="26"/>
  <c r="AW300" i="26"/>
  <c r="AW296" i="26"/>
  <c r="AW292" i="26"/>
  <c r="AW288" i="26"/>
  <c r="AW284" i="26"/>
  <c r="AW280" i="26"/>
  <c r="AW276" i="26"/>
  <c r="AW272" i="26"/>
  <c r="AW373" i="20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30" i="19"/>
  <c r="AC31" i="19"/>
  <c r="AC33" i="19"/>
  <c r="AC34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350" i="19"/>
  <c r="AC351" i="19"/>
  <c r="AC352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Z350" i="19"/>
  <c r="AA350" i="19"/>
  <c r="AB350" i="19"/>
  <c r="AD350" i="19"/>
  <c r="AE350" i="19"/>
  <c r="AF350" i="19"/>
  <c r="AG350" i="19"/>
  <c r="AH350" i="19"/>
  <c r="AI350" i="19"/>
  <c r="AJ350" i="19"/>
  <c r="AK350" i="19"/>
  <c r="AL350" i="19"/>
  <c r="AM350" i="19"/>
  <c r="AN350" i="19"/>
  <c r="AO350" i="19"/>
  <c r="AP350" i="19"/>
  <c r="AQ350" i="19"/>
  <c r="AR350" i="19"/>
  <c r="Z351" i="19"/>
  <c r="AA351" i="19"/>
  <c r="AB351" i="19"/>
  <c r="AD351" i="19"/>
  <c r="AE351" i="19"/>
  <c r="AF351" i="19"/>
  <c r="AG351" i="19"/>
  <c r="AH351" i="19"/>
  <c r="AI351" i="19"/>
  <c r="AJ351" i="19"/>
  <c r="AK351" i="19"/>
  <c r="AL351" i="19"/>
  <c r="AM351" i="19"/>
  <c r="AN351" i="19"/>
  <c r="AO351" i="19"/>
  <c r="AP351" i="19"/>
  <c r="AQ351" i="19"/>
  <c r="AR351" i="19"/>
  <c r="Z352" i="19"/>
  <c r="AA352" i="19"/>
  <c r="AB352" i="19"/>
  <c r="AD352" i="19"/>
  <c r="AE352" i="19"/>
  <c r="AF352" i="19"/>
  <c r="AG352" i="19"/>
  <c r="AH352" i="19"/>
  <c r="AI352" i="19"/>
  <c r="AJ352" i="19"/>
  <c r="AK352" i="19"/>
  <c r="AL352" i="19"/>
  <c r="AM352" i="19"/>
  <c r="AN352" i="19"/>
  <c r="AO352" i="19"/>
  <c r="AP352" i="19"/>
  <c r="AQ352" i="19"/>
  <c r="AR352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X34" i="19" l="1"/>
  <c r="X33" i="19"/>
  <c r="AV13" i="18"/>
  <c r="AV10" i="18"/>
  <c r="AV12" i="18"/>
  <c r="AV11" i="18"/>
  <c r="X9" i="19"/>
  <c r="X232" i="19"/>
  <c r="X216" i="19"/>
  <c r="X208" i="19"/>
  <c r="X184" i="19"/>
  <c r="X112" i="19"/>
  <c r="X104" i="19"/>
  <c r="X96" i="19"/>
  <c r="X21" i="19"/>
  <c r="X192" i="19"/>
  <c r="X152" i="19"/>
  <c r="X128" i="19"/>
  <c r="X88" i="19"/>
  <c r="X72" i="19"/>
  <c r="X64" i="19"/>
  <c r="X56" i="19"/>
  <c r="X48" i="19"/>
  <c r="X40" i="19"/>
  <c r="X30" i="19"/>
  <c r="X13" i="19"/>
  <c r="X200" i="19"/>
  <c r="X176" i="19"/>
  <c r="X144" i="19"/>
  <c r="X120" i="19"/>
  <c r="X80" i="19"/>
  <c r="X160" i="19"/>
  <c r="X224" i="19"/>
  <c r="X168" i="19"/>
  <c r="X136" i="19"/>
  <c r="X280" i="19"/>
  <c r="X256" i="19"/>
  <c r="X240" i="19"/>
  <c r="X351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28" i="19"/>
  <c r="X20" i="19"/>
  <c r="X12" i="19"/>
  <c r="X264" i="19"/>
  <c r="X328" i="19"/>
  <c r="X350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27" i="19"/>
  <c r="X19" i="19"/>
  <c r="X11" i="19"/>
  <c r="X320" i="19"/>
  <c r="X349" i="19"/>
  <c r="X341" i="19"/>
  <c r="X333" i="19"/>
  <c r="X325" i="19"/>
  <c r="X317" i="19"/>
  <c r="X309" i="19"/>
  <c r="X301" i="19"/>
  <c r="X293" i="19"/>
  <c r="X285" i="19"/>
  <c r="X277" i="19"/>
  <c r="X269" i="19"/>
  <c r="X261" i="19"/>
  <c r="X253" i="19"/>
  <c r="X245" i="19"/>
  <c r="X237" i="19"/>
  <c r="X229" i="19"/>
  <c r="X221" i="19"/>
  <c r="X213" i="19"/>
  <c r="X205" i="19"/>
  <c r="X197" i="19"/>
  <c r="X189" i="19"/>
  <c r="X181" i="19"/>
  <c r="X173" i="19"/>
  <c r="X165" i="19"/>
  <c r="X157" i="19"/>
  <c r="X149" i="19"/>
  <c r="X141" i="19"/>
  <c r="X133" i="19"/>
  <c r="X125" i="19"/>
  <c r="X117" i="19"/>
  <c r="X109" i="19"/>
  <c r="X101" i="19"/>
  <c r="X93" i="19"/>
  <c r="X85" i="19"/>
  <c r="X77" i="19"/>
  <c r="X69" i="19"/>
  <c r="X61" i="19"/>
  <c r="X53" i="19"/>
  <c r="X45" i="19"/>
  <c r="X37" i="19"/>
  <c r="X26" i="19"/>
  <c r="X18" i="19"/>
  <c r="X10" i="19"/>
  <c r="X312" i="19"/>
  <c r="X296" i="19"/>
  <c r="X272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5" i="19"/>
  <c r="X17" i="19"/>
  <c r="X304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24" i="19"/>
  <c r="X16" i="19"/>
  <c r="X288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23" i="19"/>
  <c r="X15" i="19"/>
  <c r="X352" i="19"/>
  <c r="X336" i="19"/>
  <c r="X248" i="19"/>
  <c r="X344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1" i="19"/>
  <c r="X22" i="19"/>
  <c r="X14" i="19"/>
  <c r="AW10" i="26"/>
  <c r="AW10" i="20"/>
</calcChain>
</file>

<file path=xl/sharedStrings.xml><?xml version="1.0" encoding="utf-8"?>
<sst xmlns="http://schemas.openxmlformats.org/spreadsheetml/2006/main" count="38684" uniqueCount="8215">
  <si>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</si>
  <si>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</si>
  <si>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</si>
  <si>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</si>
  <si>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</si>
  <si>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</si>
  <si>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</si>
  <si>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</si>
  <si>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</si>
  <si>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</si>
  <si>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</si>
  <si>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</si>
  <si>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</si>
  <si>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</si>
  <si>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</si>
  <si>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</si>
  <si>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</si>
  <si>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</si>
  <si>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</si>
  <si>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</si>
  <si>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</si>
  <si>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</si>
  <si>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</si>
  <si>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</si>
  <si>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</si>
  <si>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</si>
  <si>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</si>
  <si>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</si>
  <si>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</si>
  <si>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</si>
  <si>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</si>
  <si>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</si>
  <si>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</si>
  <si>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</si>
  <si>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</si>
  <si>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</si>
  <si>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</si>
  <si>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</si>
  <si>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</si>
  <si>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</si>
  <si>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</si>
  <si>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</si>
  <si>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</si>
  <si>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</si>
  <si>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</si>
  <si>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</si>
  <si>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</si>
  <si>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</si>
  <si>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</si>
  <si>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</si>
  <si>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</si>
  <si>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</si>
  <si>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</si>
  <si>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</si>
  <si>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</si>
  <si>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</si>
  <si>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</si>
  <si>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</si>
  <si>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</si>
  <si>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</si>
  <si>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</si>
  <si>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</si>
  <si>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</si>
  <si>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</si>
  <si>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</si>
  <si>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</si>
  <si>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</si>
  <si>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</si>
  <si>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</si>
  <si>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</si>
  <si>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</si>
  <si>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</si>
  <si>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</si>
  <si>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</si>
  <si>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</si>
  <si>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</si>
  <si>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</si>
  <si>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</si>
  <si>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</si>
  <si>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</si>
  <si>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</si>
  <si>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</si>
  <si>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</si>
  <si>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</si>
  <si>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</si>
  <si>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</si>
  <si>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</si>
  <si>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</si>
  <si>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</si>
  <si>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</si>
  <si>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</si>
  <si>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</si>
  <si>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</si>
  <si>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</si>
  <si>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</si>
  <si>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</si>
  <si>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</si>
  <si>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</si>
  <si>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</si>
  <si>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</si>
  <si>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</si>
  <si>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</si>
  <si>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</si>
  <si>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</si>
  <si>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</si>
  <si>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</si>
  <si>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</si>
  <si>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</si>
  <si>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</si>
  <si>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</si>
  <si>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</si>
  <si>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</si>
  <si>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</si>
  <si>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</si>
  <si>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</si>
  <si>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</si>
  <si>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</si>
  <si>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</si>
  <si>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</si>
  <si>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</si>
  <si>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</si>
  <si>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</si>
  <si>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</si>
  <si>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</si>
  <si>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</si>
  <si>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</si>
  <si>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</si>
  <si>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</si>
  <si>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</si>
  <si>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</si>
  <si>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</si>
  <si>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</si>
  <si>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</si>
  <si>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</si>
  <si>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</si>
  <si>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</si>
  <si>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</si>
  <si>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</si>
  <si>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</si>
  <si>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</si>
  <si>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</si>
  <si>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</si>
  <si>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</si>
  <si>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</si>
  <si>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</si>
  <si>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</si>
  <si>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</si>
  <si>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</si>
  <si>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</si>
  <si>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</si>
  <si>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</si>
  <si>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</si>
  <si>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</si>
  <si>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</si>
  <si>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</si>
  <si>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</si>
  <si>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</si>
  <si>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</si>
  <si>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</si>
  <si>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</si>
  <si>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</si>
  <si>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</si>
  <si>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</si>
  <si>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</si>
  <si>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</si>
  <si>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</si>
  <si>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</si>
  <si>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</si>
  <si>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</si>
  <si>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</si>
  <si>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</si>
  <si>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</si>
  <si>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</si>
  <si>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</si>
  <si>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</si>
  <si>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</si>
  <si>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</si>
  <si>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</si>
  <si>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</si>
  <si>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</si>
  <si>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</si>
  <si>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</si>
  <si>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</si>
  <si>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</si>
  <si>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</si>
  <si>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</si>
  <si>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</si>
  <si>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</si>
  <si>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</si>
  <si>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</si>
  <si>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</si>
  <si>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</si>
  <si>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</si>
  <si>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</si>
  <si>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</si>
  <si>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</si>
  <si>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</si>
  <si>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</si>
  <si>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</si>
  <si>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</si>
  <si>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</si>
  <si>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</si>
  <si>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</si>
  <si>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</si>
  <si>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</si>
  <si>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</si>
  <si>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</si>
  <si>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</si>
  <si>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</si>
  <si>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</si>
  <si>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</si>
  <si>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</si>
  <si>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</si>
  <si>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</si>
  <si>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</si>
  <si>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</si>
  <si>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</si>
  <si>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</si>
  <si>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</si>
  <si>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</si>
  <si>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</si>
  <si>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</si>
  <si>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</si>
  <si>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</si>
  <si>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</si>
  <si>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</si>
  <si>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</si>
  <si>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</si>
  <si>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</si>
  <si>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</si>
  <si>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</si>
  <si>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</si>
  <si>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</si>
  <si>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</si>
  <si>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</si>
  <si>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</si>
  <si>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</si>
  <si>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</si>
  <si>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</si>
  <si>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</si>
  <si>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</si>
  <si>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</si>
  <si>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</si>
  <si>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</si>
  <si>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</si>
  <si>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</si>
  <si>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</si>
  <si>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</si>
  <si>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</si>
  <si>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</si>
  <si>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</si>
  <si>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</si>
  <si>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</si>
  <si>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</si>
  <si>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</si>
  <si>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</si>
  <si>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</si>
  <si>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</si>
  <si>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</si>
  <si>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</si>
  <si>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</si>
  <si>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</si>
  <si>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</si>
  <si>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</si>
  <si>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</si>
  <si>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</si>
  <si>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</si>
  <si>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</si>
  <si>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</si>
  <si>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</si>
  <si>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</si>
  <si>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</si>
  <si>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</si>
  <si>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</si>
  <si>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</si>
  <si>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</si>
  <si>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</si>
  <si>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</si>
  <si>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</si>
  <si>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</si>
  <si>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</si>
  <si>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</si>
  <si>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</si>
  <si>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</si>
  <si>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</si>
  <si>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</si>
  <si>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</si>
  <si>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</si>
  <si>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</si>
  <si>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</si>
  <si>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</si>
  <si>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</si>
  <si>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</si>
  <si>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</si>
  <si>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</si>
  <si>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</si>
  <si>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</si>
  <si>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</si>
  <si>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</si>
  <si>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</si>
  <si>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</si>
  <si>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</si>
  <si>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</si>
  <si>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</si>
  <si>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</si>
  <si>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</si>
  <si>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</si>
  <si>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</si>
  <si>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</si>
  <si>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</si>
  <si>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</si>
  <si>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</si>
  <si>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</si>
  <si>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</si>
  <si>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</si>
  <si>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</si>
  <si>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</si>
  <si>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</si>
  <si>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</si>
  <si>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</si>
  <si>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</si>
  <si>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</si>
  <si>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</si>
  <si>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</si>
  <si>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</si>
  <si>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</si>
  <si>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</si>
  <si>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</si>
  <si>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</si>
  <si>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</si>
  <si>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</si>
  <si>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</si>
  <si>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</si>
  <si>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</si>
  <si>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</si>
  <si>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</si>
  <si>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</si>
  <si>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</si>
  <si>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</si>
  <si>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</si>
  <si>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</si>
  <si>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</si>
  <si>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</si>
  <si>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</si>
  <si>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</si>
  <si>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</si>
  <si>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</si>
  <si>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</si>
  <si>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</si>
  <si>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</si>
  <si>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</si>
  <si>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</si>
  <si>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</si>
  <si>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</si>
  <si>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</si>
  <si>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</si>
  <si>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</si>
  <si>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</si>
  <si>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</si>
  <si>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</si>
  <si>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</si>
  <si>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</si>
  <si>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</si>
  <si>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</si>
  <si>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</si>
  <si>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</si>
  <si>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</si>
  <si>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</si>
  <si>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</si>
  <si>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</si>
  <si>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</si>
  <si>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</si>
  <si>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</si>
  <si>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</si>
  <si>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</si>
  <si>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</si>
  <si>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</si>
  <si>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</si>
  <si>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</si>
  <si>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</si>
  <si>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</si>
  <si>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</si>
  <si>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</si>
  <si>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</si>
  <si>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</si>
  <si>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</si>
  <si>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</si>
  <si>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</si>
  <si>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</si>
  <si>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</si>
  <si>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</si>
  <si>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</si>
  <si>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</si>
  <si>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</si>
  <si>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</si>
  <si>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</si>
  <si>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</si>
  <si>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</si>
  <si>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</si>
  <si>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</si>
  <si>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</si>
  <si>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</si>
  <si>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</si>
  <si>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</si>
  <si>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</si>
  <si>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</si>
  <si>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</si>
  <si>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</si>
  <si>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</si>
  <si>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</si>
  <si>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</si>
  <si>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</si>
  <si>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</si>
  <si>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</si>
  <si>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</si>
  <si>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</si>
  <si>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</si>
  <si>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</si>
  <si>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</si>
  <si>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</si>
  <si>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</si>
  <si>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</si>
  <si>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</si>
  <si>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</si>
  <si>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</si>
  <si>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</si>
  <si>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</si>
  <si>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</si>
  <si>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</si>
  <si>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</si>
  <si>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</si>
  <si>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</si>
  <si>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</si>
  <si>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</si>
  <si>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</si>
  <si>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</si>
  <si>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</si>
  <si>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</si>
  <si>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</si>
  <si>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</si>
  <si>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</si>
  <si>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</si>
  <si>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</si>
  <si>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</si>
  <si>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</si>
  <si>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</si>
  <si>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</si>
  <si>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</si>
  <si>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</si>
  <si>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</si>
  <si>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</si>
  <si>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</si>
  <si>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</si>
  <si>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</si>
  <si>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</si>
  <si>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</si>
  <si>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</si>
  <si>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</si>
  <si>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</si>
  <si>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</si>
  <si>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</si>
  <si>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</si>
  <si>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</si>
  <si>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</si>
  <si>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</si>
  <si>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</si>
  <si>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</si>
  <si>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</si>
  <si>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</si>
  <si>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</si>
  <si>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</si>
  <si>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</si>
  <si>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</si>
  <si>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</si>
  <si>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</si>
  <si>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</si>
  <si>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</si>
  <si>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</si>
  <si>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</si>
  <si>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</si>
  <si>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</si>
  <si>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</si>
  <si>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</si>
  <si>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</si>
  <si>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</si>
  <si>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</si>
  <si>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</si>
  <si>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</si>
  <si>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</si>
  <si>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</si>
  <si>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</si>
  <si>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</si>
  <si>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</si>
  <si>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</si>
  <si>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</si>
  <si>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</si>
  <si>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</si>
  <si>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</si>
  <si>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</si>
  <si>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</si>
  <si>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</si>
  <si>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</si>
  <si>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</si>
  <si>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</si>
  <si>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</si>
  <si>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</si>
  <si>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</si>
  <si>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</si>
  <si>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</si>
  <si>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</si>
  <si>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</si>
  <si>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</si>
  <si>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</si>
  <si>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</si>
  <si>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</si>
  <si>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</si>
  <si>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</si>
  <si>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</si>
  <si>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</si>
  <si>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</si>
  <si>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</si>
  <si>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</si>
  <si>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</si>
  <si>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</si>
  <si>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</si>
  <si>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</si>
  <si>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</si>
  <si>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</si>
  <si>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</si>
  <si>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</si>
  <si>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</si>
  <si>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</si>
  <si>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</si>
  <si>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</si>
  <si>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</si>
  <si>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</si>
  <si>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</si>
  <si>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</si>
  <si>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</si>
  <si>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</si>
  <si>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</si>
  <si>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</si>
  <si>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</si>
  <si>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</si>
  <si>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</si>
  <si>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</si>
  <si>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</si>
  <si>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</si>
  <si>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</si>
  <si>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</si>
  <si>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</si>
  <si>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</si>
  <si>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</si>
  <si>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</si>
  <si>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</si>
  <si>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</si>
  <si>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</si>
  <si>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</si>
  <si>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</si>
  <si>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</si>
  <si>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</si>
  <si>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</si>
  <si>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</si>
  <si>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</si>
  <si>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</si>
  <si>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</si>
  <si>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</si>
  <si>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</si>
  <si>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</si>
  <si>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</si>
  <si>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</si>
  <si>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</si>
  <si>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</si>
  <si>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</si>
  <si>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</si>
  <si>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</si>
  <si>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</si>
  <si>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</si>
  <si>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</si>
  <si>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</si>
  <si>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</si>
  <si>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</si>
  <si>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</si>
  <si>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</si>
  <si>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</si>
  <si>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</si>
  <si>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</si>
  <si>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</si>
  <si>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</si>
  <si>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</si>
  <si>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</si>
  <si>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</si>
  <si>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</si>
  <si>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</si>
  <si>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</si>
  <si>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</si>
  <si>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</si>
  <si>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</si>
  <si>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</si>
  <si>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</si>
  <si>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</si>
  <si>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</si>
  <si>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</si>
  <si>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</si>
  <si>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</si>
  <si>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</si>
  <si>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</si>
  <si>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</si>
  <si>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</si>
  <si>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</si>
  <si>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</si>
  <si>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</si>
  <si>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</si>
  <si>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</si>
  <si>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</si>
  <si>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</si>
  <si>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</si>
  <si>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</si>
  <si>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</si>
  <si>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</si>
  <si>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</si>
  <si>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</si>
  <si>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</si>
  <si>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</si>
  <si>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</si>
  <si>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</si>
  <si>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</si>
  <si>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</si>
  <si>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</si>
  <si>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</si>
  <si>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</si>
  <si>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</si>
  <si>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</si>
  <si>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</si>
  <si>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</si>
  <si>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</si>
  <si>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</si>
  <si>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</si>
  <si>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</si>
  <si>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</si>
  <si>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</si>
  <si>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</si>
  <si>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</si>
  <si>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</si>
  <si>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</si>
  <si>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</si>
  <si>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</si>
  <si>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</si>
  <si>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</si>
  <si>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</si>
  <si>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</si>
  <si>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</si>
  <si>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</si>
  <si>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</si>
  <si>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</si>
  <si>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</si>
  <si>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</si>
  <si>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</si>
  <si>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</si>
  <si>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</si>
  <si>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</si>
  <si>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</si>
  <si>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</si>
  <si>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</si>
  <si>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</si>
  <si>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</si>
  <si>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</si>
  <si>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</si>
  <si>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</si>
  <si>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</si>
  <si>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</si>
  <si>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</si>
  <si>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</si>
  <si>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</si>
  <si>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</si>
  <si>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</si>
  <si>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</si>
  <si>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</si>
  <si>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</si>
  <si>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</si>
  <si>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</si>
  <si>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</si>
  <si>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</si>
  <si>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</si>
  <si>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</si>
  <si>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</si>
  <si>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</si>
  <si>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</si>
  <si>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</si>
  <si>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</si>
  <si>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</si>
  <si>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</si>
  <si>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</si>
  <si>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</si>
  <si>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</si>
  <si>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</si>
  <si>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</si>
  <si>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</si>
  <si>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</si>
  <si>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</si>
  <si>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</si>
  <si>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</si>
  <si>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</si>
  <si>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</si>
  <si>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</si>
  <si>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</si>
  <si>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</si>
  <si>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</si>
  <si>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</si>
  <si>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</si>
  <si>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</si>
  <si>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</si>
  <si>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</si>
  <si>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</si>
  <si>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</si>
  <si>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</si>
  <si>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</si>
  <si>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</si>
  <si>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</si>
  <si>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</si>
  <si>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</si>
  <si>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</si>
  <si>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</si>
  <si>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</si>
  <si>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</si>
  <si>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</si>
  <si>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</si>
  <si>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</si>
  <si>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</si>
  <si>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</si>
  <si>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</si>
  <si>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</si>
  <si>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</si>
  <si>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</si>
  <si>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</si>
  <si>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</si>
  <si>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</si>
  <si>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</si>
  <si>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</si>
  <si>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</si>
  <si>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</si>
  <si>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</si>
  <si>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</si>
  <si>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</si>
  <si>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</si>
  <si>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</si>
  <si>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</si>
  <si>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</si>
  <si>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</si>
  <si>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</si>
  <si>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</si>
  <si>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</si>
  <si>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</si>
  <si>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</si>
  <si>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</si>
  <si>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</si>
  <si>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</si>
  <si>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</si>
  <si>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</si>
  <si>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</si>
  <si>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</si>
  <si>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</si>
  <si>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</si>
  <si>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</si>
  <si>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</si>
  <si>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</si>
  <si>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</si>
  <si>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</si>
  <si>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</si>
  <si>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</si>
  <si>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</si>
  <si>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</si>
  <si>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</si>
  <si>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</si>
  <si>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</si>
  <si>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</si>
  <si>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</si>
  <si>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</si>
  <si>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</si>
  <si>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</si>
  <si>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</si>
  <si>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</si>
  <si>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</si>
  <si>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</si>
  <si>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</si>
  <si>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</si>
  <si>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</si>
  <si>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</si>
  <si>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</si>
  <si>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</si>
  <si>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</si>
  <si>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</si>
  <si>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</si>
  <si>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</si>
  <si>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</si>
  <si>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</si>
  <si>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</si>
  <si>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</si>
  <si>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</si>
  <si>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</si>
  <si>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</si>
  <si>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</si>
  <si>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</si>
  <si>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</si>
  <si>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</si>
  <si>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</si>
  <si>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</si>
  <si>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</si>
  <si>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</si>
  <si>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</si>
  <si>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</si>
  <si>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</si>
  <si>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</si>
  <si>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</si>
  <si>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</si>
  <si>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</si>
  <si>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</si>
  <si>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</si>
  <si>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</si>
  <si>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</si>
  <si>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</si>
  <si>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</si>
  <si>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</si>
  <si>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</si>
  <si>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</si>
  <si>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</si>
  <si>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</si>
  <si>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</si>
  <si>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</si>
  <si>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</si>
  <si>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</si>
  <si>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</si>
  <si>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</si>
  <si>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</si>
  <si>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</si>
  <si>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</si>
  <si>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</si>
  <si>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</si>
  <si>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</si>
  <si>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</si>
  <si>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</si>
  <si>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</si>
  <si>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</si>
  <si>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</si>
  <si>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</si>
  <si>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</si>
  <si>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</si>
  <si>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</si>
  <si>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</si>
  <si>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</si>
  <si>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</si>
  <si>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</si>
  <si>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</si>
  <si>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</si>
  <si>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</si>
  <si>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</si>
  <si>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</si>
  <si>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</si>
  <si>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</si>
  <si>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</si>
  <si>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</si>
  <si>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</si>
  <si>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</si>
  <si>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</si>
  <si>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</si>
  <si>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</si>
  <si>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</si>
  <si>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</si>
  <si>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</si>
  <si>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</si>
  <si>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</si>
  <si>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</si>
  <si>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</si>
  <si>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</si>
  <si>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</si>
  <si>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</si>
  <si>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</si>
  <si>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</si>
  <si>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</si>
  <si>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</si>
  <si>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</si>
  <si>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</si>
  <si>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</si>
  <si>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</si>
  <si>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</si>
  <si>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</si>
  <si>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</si>
  <si>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</si>
  <si>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</si>
  <si>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</si>
  <si>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</si>
  <si>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</si>
  <si>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</si>
  <si>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</si>
  <si>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</si>
  <si>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</si>
  <si>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</si>
  <si>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</si>
  <si>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</si>
  <si>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</si>
  <si>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</si>
  <si>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</si>
  <si>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</si>
  <si>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</si>
  <si>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</si>
  <si>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</si>
  <si>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</si>
  <si>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</si>
  <si>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</si>
  <si>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</si>
  <si>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</si>
  <si>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</si>
  <si>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</si>
  <si>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</si>
  <si>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</si>
  <si>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</si>
  <si>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</si>
  <si>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</si>
  <si>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</si>
  <si>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</si>
  <si>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</si>
  <si>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</si>
  <si>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</si>
  <si>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</si>
  <si>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</si>
  <si>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</si>
  <si>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</si>
  <si>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</si>
  <si>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</si>
  <si>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</si>
  <si>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</si>
  <si>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</si>
  <si>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</si>
  <si>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</si>
  <si>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</si>
  <si>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</si>
  <si>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</si>
  <si>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</si>
  <si>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</si>
  <si>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</si>
  <si>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</si>
  <si>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</si>
  <si>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</si>
  <si>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</si>
  <si>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</si>
  <si>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</si>
  <si>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</si>
  <si>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</si>
  <si>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</si>
  <si>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</si>
  <si>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</si>
  <si>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</si>
  <si>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</si>
  <si>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</si>
  <si>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</si>
  <si>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</si>
  <si>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</si>
  <si>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</si>
  <si>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</si>
  <si>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</si>
  <si>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</si>
  <si>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</si>
  <si>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</si>
  <si>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</si>
  <si>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</si>
  <si>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</si>
  <si>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</si>
  <si>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</si>
  <si>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</si>
  <si>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</si>
  <si>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</si>
  <si>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</si>
  <si>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</si>
  <si>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</si>
  <si>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</si>
  <si>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</si>
  <si>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</si>
  <si>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</si>
  <si>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</si>
  <si>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</si>
  <si>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</si>
  <si>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</si>
  <si>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</si>
  <si>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</si>
  <si>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</si>
  <si>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</si>
  <si>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</si>
  <si>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</si>
  <si>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</si>
  <si>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</si>
  <si>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</si>
  <si>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</si>
  <si>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</si>
  <si>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</si>
  <si>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</si>
  <si>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</si>
  <si>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</si>
  <si>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</si>
  <si>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</si>
  <si>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</si>
  <si>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</si>
  <si>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</si>
  <si>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</si>
  <si>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</si>
  <si>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</si>
  <si>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</si>
  <si>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</si>
  <si>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</si>
  <si>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</si>
  <si>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</si>
  <si>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</si>
  <si>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</si>
  <si>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</si>
  <si>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</si>
  <si>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</si>
  <si>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</si>
  <si>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</si>
  <si>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</si>
  <si>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</si>
  <si>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</si>
  <si>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</si>
  <si>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</si>
  <si>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</si>
  <si>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</si>
  <si>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</si>
  <si>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</si>
  <si>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</si>
  <si>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</si>
  <si>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</si>
  <si>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</si>
  <si>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</si>
  <si>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</si>
  <si>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</si>
  <si>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</si>
  <si>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</si>
  <si>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</si>
  <si>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</si>
  <si>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</si>
  <si>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</si>
  <si>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</si>
  <si>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</si>
  <si>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</si>
  <si>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</si>
  <si>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</si>
  <si>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</si>
  <si>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</si>
  <si>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</si>
  <si>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</si>
  <si>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</si>
  <si>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</si>
  <si>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</si>
  <si>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</si>
  <si>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</si>
  <si>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</si>
  <si>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</si>
  <si>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</si>
  <si>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</si>
  <si>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</si>
  <si>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</si>
  <si>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</si>
  <si>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</si>
  <si>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</si>
  <si>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</si>
  <si>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</si>
  <si>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</si>
  <si>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</si>
  <si>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</si>
  <si>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</si>
  <si>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</si>
  <si>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</si>
  <si>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</si>
  <si>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</si>
  <si>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</si>
  <si>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</si>
  <si>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</si>
  <si>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</si>
  <si>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</si>
  <si>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</si>
  <si>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</si>
  <si>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</si>
  <si>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</si>
  <si>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</si>
  <si>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</si>
  <si>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</si>
  <si>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</si>
  <si>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</si>
  <si>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</si>
  <si>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</si>
  <si>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</si>
  <si>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</si>
  <si>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</si>
  <si>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</si>
  <si>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</si>
  <si>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</si>
  <si>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</si>
  <si>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</si>
  <si>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</si>
  <si>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</si>
  <si>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</si>
  <si>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</si>
  <si>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</si>
  <si>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</si>
  <si>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</si>
  <si>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</si>
  <si>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</si>
  <si>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</si>
  <si>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</si>
  <si>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</si>
  <si>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</si>
  <si>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</si>
  <si>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</si>
  <si>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</si>
  <si>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</si>
  <si>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</si>
  <si>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</si>
  <si>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</si>
  <si>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</si>
  <si>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</si>
  <si>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</si>
  <si>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</si>
  <si>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</si>
  <si>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</si>
  <si>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</si>
  <si>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</si>
  <si>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</si>
  <si>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</si>
  <si>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</si>
  <si>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</si>
  <si>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</si>
  <si>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</si>
  <si>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</si>
  <si>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</si>
  <si>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</si>
  <si>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</si>
  <si>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</si>
  <si>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</si>
  <si>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</si>
  <si>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</si>
  <si>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</si>
  <si>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</si>
  <si>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</si>
  <si>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</si>
  <si>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</si>
  <si>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</si>
  <si>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</si>
  <si>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</si>
  <si>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</si>
  <si>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</si>
  <si>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</si>
  <si>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</si>
  <si>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</si>
  <si>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</si>
  <si>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</si>
  <si>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</si>
  <si>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</si>
  <si>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</si>
  <si>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</si>
  <si>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</si>
  <si>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</si>
  <si>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</si>
  <si>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</si>
  <si>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</si>
  <si>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</si>
  <si>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</si>
  <si>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</si>
  <si>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</si>
  <si>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</si>
  <si>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</si>
  <si>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</si>
  <si>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</si>
  <si>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</si>
  <si>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</si>
  <si>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</si>
  <si>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</si>
  <si>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</si>
  <si>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</si>
  <si>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</si>
  <si>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</si>
  <si>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</si>
  <si>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</si>
  <si>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</si>
  <si>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</si>
  <si>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</si>
  <si>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</si>
  <si>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</si>
  <si>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</si>
  <si>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</si>
  <si>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</si>
  <si>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</si>
  <si>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</si>
  <si>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</si>
  <si>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</si>
  <si>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</si>
  <si>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</si>
  <si>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</si>
  <si>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</si>
  <si>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</si>
  <si>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</si>
  <si>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</si>
  <si>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</si>
  <si>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</si>
  <si>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</si>
  <si>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</si>
  <si>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</si>
  <si>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</si>
  <si>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</si>
  <si>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</si>
  <si>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</si>
  <si>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</si>
  <si>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</si>
  <si>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</si>
  <si>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</si>
  <si>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</si>
  <si>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</si>
  <si>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</si>
  <si>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</si>
  <si>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</si>
  <si>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</si>
  <si>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</si>
  <si>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</si>
  <si>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</si>
  <si>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</si>
  <si>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</si>
  <si>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</si>
  <si>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</si>
  <si>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</si>
  <si>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</si>
  <si>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</si>
  <si>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</si>
  <si>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</si>
  <si>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</si>
  <si>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</si>
  <si>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</si>
  <si>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</si>
  <si>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</si>
  <si>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</si>
  <si>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</si>
  <si>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</si>
  <si>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</si>
  <si>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</si>
  <si>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</si>
  <si>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</si>
  <si>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</si>
  <si>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</si>
  <si>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</si>
  <si>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</si>
  <si>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</si>
  <si>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</si>
  <si>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</si>
  <si>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</si>
  <si>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</si>
  <si>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</si>
  <si>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</si>
  <si>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</si>
  <si>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</si>
  <si>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</si>
  <si>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</si>
  <si>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</si>
  <si>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</si>
  <si>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</si>
  <si>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</si>
  <si>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</si>
  <si>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</si>
  <si>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</si>
  <si>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</si>
  <si>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</si>
  <si>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</si>
  <si>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</si>
  <si>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</si>
  <si>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</si>
  <si>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</si>
  <si>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</si>
  <si>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</si>
  <si>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</si>
  <si>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</si>
  <si>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</si>
  <si>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</si>
  <si>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</si>
  <si>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</si>
  <si>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</si>
  <si>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</si>
  <si>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</si>
  <si>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</si>
  <si>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</si>
  <si>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</si>
  <si>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</si>
  <si>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</si>
  <si>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</si>
  <si>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</si>
  <si>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</si>
  <si>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</si>
  <si>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</si>
  <si>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</si>
  <si>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</si>
  <si>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</si>
  <si>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</si>
  <si>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</si>
  <si>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</si>
  <si>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</si>
  <si>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</si>
  <si>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</si>
  <si>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</si>
  <si>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</si>
  <si>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</si>
  <si>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</si>
  <si>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</si>
  <si>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</si>
  <si>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</si>
  <si>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</si>
  <si>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</si>
  <si>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</si>
  <si>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</si>
  <si>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</si>
  <si>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</si>
  <si>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</si>
  <si>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</si>
  <si>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</si>
  <si>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</si>
  <si>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</si>
  <si>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</si>
  <si>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</si>
  <si>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</si>
  <si>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</si>
  <si>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</si>
  <si>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</si>
  <si>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</si>
  <si>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</si>
  <si>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</si>
  <si>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</si>
  <si>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</si>
  <si>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</si>
  <si>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</si>
  <si>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</si>
  <si>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</si>
  <si>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</si>
  <si>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</si>
  <si>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</si>
  <si>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</si>
  <si>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</si>
  <si>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</si>
  <si>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</si>
  <si>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</si>
  <si>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</si>
  <si>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</si>
  <si>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</si>
  <si>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</si>
  <si>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</si>
  <si>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</si>
  <si>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</si>
  <si>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</si>
  <si>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</si>
  <si>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</si>
  <si>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</si>
  <si>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</si>
  <si>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</si>
  <si>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</si>
  <si>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</si>
  <si>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</si>
  <si>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</si>
  <si>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</si>
  <si>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</si>
  <si>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</si>
  <si>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</si>
  <si>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</si>
  <si>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</si>
  <si>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</si>
  <si>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</si>
  <si>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</si>
  <si>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</si>
  <si>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</si>
  <si>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</si>
  <si>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</si>
  <si>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</si>
  <si>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</si>
  <si>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</si>
  <si>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</si>
  <si>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</si>
  <si>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</si>
  <si>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</si>
  <si>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</si>
  <si>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</si>
  <si>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</si>
  <si>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</si>
  <si>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</si>
  <si>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</si>
  <si>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</si>
  <si>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</si>
  <si>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</si>
  <si>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</si>
  <si>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</si>
  <si>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</si>
  <si>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</si>
  <si>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</si>
  <si>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</si>
  <si>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</si>
  <si>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</si>
  <si>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</si>
  <si>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</si>
  <si>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</si>
  <si>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</si>
  <si>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</si>
  <si>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</si>
  <si>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</si>
  <si>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</si>
  <si>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</si>
  <si>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</si>
  <si>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</si>
  <si>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</si>
  <si>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</si>
  <si>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</si>
  <si>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</si>
  <si>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</si>
  <si>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</si>
  <si>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</si>
  <si>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</si>
  <si>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</si>
  <si>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</si>
  <si>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</si>
  <si>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</si>
  <si>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</si>
  <si>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</si>
  <si>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</si>
  <si>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</si>
  <si>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</si>
  <si>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</si>
  <si>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</si>
  <si>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</si>
  <si>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</si>
  <si>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</si>
  <si>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</si>
  <si>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</si>
  <si>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</si>
  <si>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</si>
  <si>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</si>
  <si>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</si>
  <si>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</si>
  <si>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</si>
  <si>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</si>
  <si>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</si>
  <si>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</si>
  <si>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</si>
  <si>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</si>
  <si>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</si>
  <si>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</si>
  <si>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</si>
  <si>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</si>
  <si>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</si>
  <si>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</si>
  <si>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</si>
  <si>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</si>
  <si>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</si>
  <si>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</si>
  <si>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</si>
  <si>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</si>
  <si>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</si>
  <si>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</si>
  <si>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</si>
  <si>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</si>
  <si>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</si>
  <si>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</si>
  <si>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</si>
  <si>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</si>
  <si>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</si>
  <si>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</si>
  <si>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</si>
  <si>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</si>
  <si>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</si>
  <si>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</si>
  <si>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</si>
  <si>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</si>
  <si>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</si>
  <si>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</si>
  <si>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</si>
  <si>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</si>
  <si>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</si>
  <si>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</si>
  <si>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</si>
  <si>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</si>
  <si>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</si>
  <si>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</si>
  <si>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</si>
  <si>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</si>
  <si>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</si>
  <si>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</si>
  <si>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</si>
  <si>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</si>
  <si>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</si>
  <si>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</si>
  <si>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</si>
  <si>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</si>
  <si>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</si>
  <si>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</si>
  <si>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</si>
  <si>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</si>
  <si>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</si>
  <si>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</si>
  <si>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</si>
  <si>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</si>
  <si>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</si>
  <si>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</si>
  <si>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</si>
  <si>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</si>
  <si>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</si>
  <si>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</si>
  <si>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</si>
  <si>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</si>
  <si>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</si>
  <si>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</si>
  <si>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</si>
  <si>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</si>
  <si>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</si>
  <si>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</si>
  <si>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</si>
  <si>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</si>
  <si>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</si>
  <si>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</si>
  <si>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</si>
  <si>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</si>
  <si>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</si>
  <si>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</si>
  <si>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</si>
  <si>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</si>
  <si>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</si>
  <si>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</si>
  <si>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</si>
  <si>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</si>
  <si>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</si>
  <si>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</si>
  <si>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</si>
  <si>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</si>
  <si>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</si>
  <si>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</si>
  <si>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</si>
  <si>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</si>
  <si>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</si>
  <si>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</si>
  <si>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</si>
  <si>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</si>
  <si>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</si>
  <si>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</si>
  <si>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</si>
  <si>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</si>
  <si>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</si>
  <si>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</si>
  <si>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</si>
  <si>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</si>
  <si>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</si>
  <si>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</si>
  <si>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</si>
  <si>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</si>
  <si>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</si>
  <si>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</si>
  <si>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</si>
  <si>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</si>
  <si>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</si>
  <si>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</si>
  <si>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</si>
  <si>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</si>
  <si>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</si>
  <si>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</si>
  <si>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</si>
  <si>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</si>
  <si>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</si>
  <si>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</si>
  <si>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</si>
  <si>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</si>
  <si>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</si>
  <si>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</si>
  <si>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</si>
  <si>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</si>
  <si>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</si>
  <si>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</si>
  <si>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</si>
  <si>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</si>
  <si>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</si>
  <si>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</si>
  <si>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</si>
  <si>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</si>
  <si>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</si>
  <si>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</si>
  <si>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</si>
  <si>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</si>
  <si>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</si>
  <si>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</si>
  <si>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</si>
  <si>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</si>
  <si>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</si>
  <si>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</si>
  <si>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</si>
  <si>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</si>
  <si>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</si>
  <si>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</si>
  <si>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</si>
  <si>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</si>
  <si>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</si>
  <si>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</si>
  <si>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</si>
  <si>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</si>
  <si>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</si>
  <si>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</si>
  <si>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</si>
  <si>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</si>
  <si>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</si>
  <si>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</si>
  <si>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</si>
  <si>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</si>
  <si>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</si>
  <si>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</si>
  <si>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</si>
  <si>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</si>
  <si>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</si>
  <si>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</si>
  <si>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</si>
  <si>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</si>
  <si>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</si>
  <si>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</si>
  <si>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</si>
  <si>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</si>
  <si>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</si>
  <si>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</si>
  <si>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</si>
  <si>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</si>
  <si>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</si>
  <si>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</si>
  <si>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</si>
  <si>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</si>
  <si>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</si>
  <si>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</si>
  <si>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</si>
  <si>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</si>
  <si>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</si>
  <si>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</si>
  <si>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</si>
  <si>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</si>
  <si>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</si>
  <si>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</si>
  <si>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</si>
  <si>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</si>
  <si>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</si>
  <si>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</si>
  <si>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</si>
  <si>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</si>
  <si>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</si>
  <si>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</si>
  <si>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</si>
  <si>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</si>
  <si>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</si>
  <si>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</si>
  <si>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</si>
  <si>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</si>
  <si>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</si>
  <si>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</si>
  <si>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</si>
  <si>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</si>
  <si>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</si>
  <si>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</si>
  <si>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</si>
  <si>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</si>
  <si>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</si>
  <si>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</si>
  <si>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</si>
  <si>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</si>
  <si>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</si>
  <si>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</si>
  <si>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</si>
  <si>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</si>
  <si>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</si>
  <si>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</si>
  <si>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</si>
  <si>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</si>
  <si>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</si>
  <si>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</si>
  <si>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</si>
  <si>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</si>
  <si>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</si>
  <si>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</si>
  <si>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</si>
  <si>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</si>
  <si>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</si>
  <si>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</si>
  <si>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</si>
  <si>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</si>
  <si>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</si>
  <si>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</si>
  <si>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</si>
  <si>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</si>
  <si>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</si>
  <si>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</si>
  <si>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</si>
  <si>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</si>
  <si>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</si>
  <si>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</si>
  <si>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</si>
  <si>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</si>
  <si>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</si>
  <si>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</si>
  <si>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</si>
  <si>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</si>
  <si>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</si>
  <si>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</si>
  <si>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</si>
  <si>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</si>
  <si>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</si>
  <si>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</si>
  <si>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</si>
  <si>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</si>
  <si>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</si>
  <si>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</si>
  <si>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</si>
  <si>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</si>
  <si>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</si>
  <si>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</si>
  <si>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</si>
  <si>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</si>
  <si>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</si>
  <si>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</si>
  <si>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</si>
  <si>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</si>
  <si>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</si>
  <si>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</si>
  <si>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</si>
  <si>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</si>
  <si>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</si>
  <si>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</si>
  <si>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</si>
  <si>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</si>
  <si>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</si>
  <si>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</si>
  <si>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</si>
  <si>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</si>
  <si>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</si>
  <si>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</si>
  <si>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</si>
  <si>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</si>
  <si>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</si>
  <si>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</si>
  <si>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</si>
  <si>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</si>
  <si>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</si>
  <si>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</si>
  <si>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</si>
  <si>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</si>
  <si>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</si>
  <si>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</si>
  <si>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</si>
  <si>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</si>
  <si>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</si>
  <si>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</si>
  <si>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</si>
  <si>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</si>
  <si>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</si>
  <si>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</si>
  <si>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</si>
  <si>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</si>
  <si>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</si>
  <si>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</si>
  <si>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</si>
  <si>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</si>
  <si>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</si>
  <si>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</si>
  <si>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</si>
  <si>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</si>
  <si>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</si>
  <si>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</si>
  <si>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</si>
  <si>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</si>
  <si>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</si>
  <si>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</si>
  <si>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</si>
  <si>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</si>
  <si>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</si>
  <si>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</si>
  <si>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</si>
  <si>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</si>
  <si>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</si>
  <si>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</si>
  <si>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</si>
  <si>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</si>
  <si>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</si>
  <si>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</si>
  <si>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</si>
  <si>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</si>
  <si>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</si>
  <si>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</si>
  <si>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</si>
  <si>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</si>
  <si>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</si>
  <si>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</si>
  <si>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</si>
  <si>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</si>
  <si>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</si>
  <si>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</si>
  <si>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</si>
  <si>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</si>
  <si>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</si>
  <si>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</si>
  <si>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</si>
  <si>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</si>
  <si>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</si>
  <si>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</si>
  <si>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</si>
  <si>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</si>
  <si>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</si>
  <si>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</si>
  <si>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</si>
  <si>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</si>
  <si>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</si>
  <si>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</si>
  <si>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</si>
  <si>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</si>
  <si>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</si>
  <si>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</si>
  <si>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</si>
  <si>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</si>
  <si>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</si>
  <si>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</si>
  <si>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</si>
  <si>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</si>
  <si>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</si>
  <si>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</si>
  <si>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</si>
  <si>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</si>
  <si>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</si>
  <si>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</si>
  <si>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</si>
  <si>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</si>
  <si>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</si>
  <si>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</si>
  <si>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</si>
  <si>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</si>
  <si>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</si>
  <si>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</si>
  <si>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</si>
  <si>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</si>
  <si>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</si>
  <si>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</si>
  <si>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</si>
  <si>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</si>
  <si>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</si>
  <si>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</si>
  <si>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</si>
  <si>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</si>
  <si>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</si>
  <si>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</si>
  <si>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</si>
  <si>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</si>
  <si>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</si>
  <si>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</si>
  <si>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</si>
  <si>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</si>
  <si>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</si>
  <si>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</si>
  <si>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</si>
  <si>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</si>
  <si>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</si>
  <si>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</si>
  <si>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</si>
  <si>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</si>
  <si>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</si>
  <si>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</si>
  <si>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</si>
  <si>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</si>
  <si>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</si>
  <si>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</si>
  <si>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</si>
  <si>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</si>
  <si>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</si>
  <si>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</si>
  <si>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</si>
  <si>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</si>
  <si>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</si>
  <si>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</si>
  <si>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</si>
  <si>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</si>
  <si>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</si>
  <si>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</si>
  <si>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</si>
  <si>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</si>
  <si>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</si>
  <si>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</si>
  <si>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</si>
  <si>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</si>
  <si>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</si>
  <si>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</si>
  <si>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</si>
  <si>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</si>
  <si>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</si>
  <si>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</si>
  <si>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</si>
  <si>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</si>
  <si>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</si>
  <si>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</si>
  <si>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</si>
  <si>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</si>
  <si>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</si>
  <si>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</si>
  <si>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</si>
  <si>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</si>
  <si>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</si>
  <si>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</si>
  <si>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</si>
  <si>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</si>
  <si>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</si>
  <si>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</si>
  <si>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</si>
  <si>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</si>
  <si>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</si>
  <si>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</si>
  <si>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</si>
  <si>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</si>
  <si>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</si>
  <si>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</si>
  <si>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</si>
  <si>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</si>
  <si>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</si>
  <si>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</si>
  <si>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</si>
  <si>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</si>
  <si>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</si>
  <si>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</si>
  <si>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</si>
  <si>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</si>
  <si>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</si>
  <si>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</si>
  <si>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</si>
  <si>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</si>
  <si>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</si>
  <si>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</si>
  <si>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</si>
  <si>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</si>
  <si>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</si>
  <si>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</si>
  <si>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</si>
  <si>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</si>
  <si>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</si>
  <si>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</si>
  <si>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</si>
  <si>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</si>
  <si>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</si>
  <si>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</si>
  <si>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</si>
  <si>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</si>
  <si>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</si>
  <si>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</si>
  <si>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</si>
  <si>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</si>
  <si>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</si>
  <si>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</si>
  <si>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</si>
  <si>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</si>
  <si>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</si>
  <si>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</si>
  <si>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</si>
  <si>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</si>
  <si>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</si>
  <si>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</si>
  <si>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</si>
  <si>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</si>
  <si>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</si>
  <si>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</si>
  <si>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</si>
  <si>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</si>
  <si>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</si>
  <si>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</si>
  <si>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</si>
  <si>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</si>
  <si>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</si>
  <si>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</si>
  <si>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</si>
  <si>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</si>
  <si>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</si>
  <si>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</si>
  <si>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</si>
  <si>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</si>
  <si>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</si>
  <si>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</si>
  <si>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</si>
  <si>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</si>
  <si>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</si>
  <si>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</si>
  <si>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</si>
  <si>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</si>
  <si>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</si>
  <si>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</si>
  <si>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</si>
  <si>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</si>
  <si>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</si>
  <si>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</si>
  <si>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</si>
  <si>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</si>
  <si>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</si>
  <si>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</si>
  <si>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</si>
  <si>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</si>
  <si>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</si>
  <si>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</si>
  <si>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</si>
  <si>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</si>
  <si>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</si>
  <si>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</si>
  <si>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</si>
  <si>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</si>
  <si>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</si>
  <si>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</si>
  <si>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</si>
  <si>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</si>
  <si>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</si>
  <si>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</si>
  <si>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</si>
  <si>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</si>
  <si>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</si>
  <si>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</si>
  <si>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</si>
  <si>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</si>
  <si>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</si>
  <si>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</si>
  <si>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</si>
  <si>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</si>
  <si>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</si>
  <si>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</si>
  <si>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</si>
  <si>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</si>
  <si>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</si>
  <si>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</si>
  <si>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</si>
  <si>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</si>
  <si>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</si>
  <si>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</si>
  <si>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</si>
  <si>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</si>
  <si>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</si>
  <si>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</si>
  <si>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</si>
  <si>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</si>
  <si>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</si>
  <si>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</si>
  <si>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</si>
  <si>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</si>
  <si>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</si>
  <si>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</si>
  <si>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</si>
  <si>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</si>
  <si>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</si>
  <si>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</si>
  <si>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</si>
  <si>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</si>
  <si>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</si>
  <si>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</si>
  <si>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</si>
  <si>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</si>
  <si>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</si>
  <si>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</si>
  <si>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</si>
  <si>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</si>
  <si>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</si>
  <si>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</si>
  <si>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</si>
  <si>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</si>
  <si>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</si>
  <si>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</si>
  <si>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</si>
  <si>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</si>
  <si>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</si>
  <si>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</si>
  <si>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</si>
  <si>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</si>
  <si>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</si>
  <si>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</si>
  <si>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</si>
  <si>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</si>
  <si>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</si>
  <si>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</si>
  <si>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</si>
  <si>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</si>
  <si>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</si>
  <si>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</si>
  <si>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</si>
  <si>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</si>
  <si>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</si>
  <si>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</si>
  <si>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</si>
  <si>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</si>
  <si>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</si>
  <si>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</si>
  <si>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</si>
  <si>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</si>
  <si>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</si>
  <si>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</si>
  <si>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</si>
  <si>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</si>
  <si>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</si>
  <si>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</si>
  <si>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</si>
  <si>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</si>
  <si>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</si>
  <si>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</si>
  <si>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</si>
  <si>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</si>
  <si>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</si>
  <si>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</si>
  <si>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</si>
  <si>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</si>
  <si>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</si>
  <si>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</si>
  <si>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</si>
  <si>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</si>
  <si>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</si>
  <si>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</si>
  <si>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</si>
  <si>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</si>
  <si>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</si>
  <si>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</si>
  <si>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</si>
  <si>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</si>
  <si>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</si>
  <si>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</si>
  <si>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</si>
  <si>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</si>
  <si>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</si>
  <si>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</si>
  <si>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</si>
  <si>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</si>
  <si>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</si>
  <si>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</si>
  <si>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</si>
  <si>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</si>
  <si>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</si>
  <si>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</si>
  <si>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</si>
  <si>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</si>
  <si>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</si>
  <si>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</si>
  <si>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</si>
  <si>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</si>
  <si>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</si>
  <si>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</si>
  <si>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</si>
  <si>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</si>
  <si>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</si>
  <si>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</si>
  <si>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</si>
  <si>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</si>
  <si>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</si>
  <si>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</si>
  <si>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</si>
  <si>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</si>
  <si>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</si>
  <si>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</si>
  <si>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</si>
  <si>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</si>
  <si>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</si>
  <si>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</si>
  <si>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</si>
  <si>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</si>
  <si>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</si>
  <si>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</si>
  <si>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</si>
  <si>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</si>
  <si>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</si>
  <si>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</si>
  <si>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</si>
  <si>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</si>
  <si>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</si>
  <si>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</si>
  <si>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</si>
  <si>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</si>
  <si>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</si>
  <si>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</si>
  <si>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</si>
  <si>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</si>
  <si>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</si>
  <si>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</si>
  <si>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</si>
  <si>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</si>
  <si>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</si>
  <si>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</si>
  <si>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</si>
  <si>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</si>
  <si>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</si>
  <si>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</si>
  <si>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</si>
  <si>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</si>
  <si>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</si>
  <si>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</si>
  <si>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</si>
  <si>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</si>
  <si>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</si>
  <si>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</si>
  <si>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</si>
  <si>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</si>
  <si>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</si>
  <si>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</si>
  <si>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</si>
  <si>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</si>
  <si>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</si>
  <si>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</si>
  <si>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</si>
  <si>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</si>
  <si>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</si>
  <si>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</si>
  <si>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</si>
  <si>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</si>
  <si>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</si>
  <si>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</si>
  <si>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</si>
  <si>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</si>
  <si>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</si>
  <si>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</si>
  <si>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</si>
  <si>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</si>
  <si>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</si>
  <si>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</si>
  <si>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</si>
  <si>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</si>
  <si>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</si>
  <si>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</si>
  <si>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</si>
  <si>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</si>
  <si>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</si>
  <si>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</si>
  <si>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</si>
  <si>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</si>
  <si>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</si>
  <si>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</si>
  <si>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</si>
  <si>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</si>
  <si>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</si>
  <si>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</si>
  <si>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</si>
  <si>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</si>
  <si>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</si>
  <si>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</si>
  <si>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</si>
  <si>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</si>
  <si>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</si>
  <si>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</si>
  <si>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</si>
  <si>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</si>
  <si>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</si>
  <si>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</si>
  <si>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</si>
  <si>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</si>
  <si>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</si>
  <si>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</si>
  <si>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</si>
  <si>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</si>
  <si>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</si>
  <si>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</si>
  <si>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</si>
  <si>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</si>
  <si>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</si>
  <si>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</si>
  <si>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</si>
  <si>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</si>
  <si>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</si>
  <si>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</si>
  <si>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</si>
  <si>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</si>
  <si>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</si>
  <si>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</si>
  <si>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</si>
  <si>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</si>
  <si>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</si>
  <si>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</si>
  <si>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</si>
  <si>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</si>
  <si>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</si>
  <si>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</si>
  <si>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</si>
  <si>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</si>
  <si>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</si>
  <si>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</si>
  <si>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</si>
  <si>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</si>
  <si>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</si>
  <si>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</si>
  <si>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</si>
  <si>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</si>
  <si>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</si>
  <si>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</si>
  <si>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</si>
  <si>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</si>
  <si>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</si>
  <si>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</si>
  <si>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</si>
  <si>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</si>
  <si>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</si>
  <si>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</si>
  <si>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</si>
  <si>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</si>
  <si>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</si>
  <si>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</si>
  <si>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</si>
  <si>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</si>
  <si>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</si>
  <si>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</si>
  <si>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</si>
  <si>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</si>
  <si>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</si>
  <si>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</si>
  <si>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</si>
  <si>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</si>
  <si>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</si>
  <si>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</si>
  <si>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</si>
  <si>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</si>
  <si>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</si>
  <si>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</si>
  <si>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</si>
  <si>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</si>
  <si>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</si>
  <si>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</si>
  <si>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</si>
  <si>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</si>
  <si>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</si>
  <si>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</si>
  <si>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</si>
  <si>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</si>
  <si>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</si>
  <si>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</si>
  <si>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</si>
  <si>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</si>
  <si>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</si>
  <si>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</si>
  <si>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</si>
  <si>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</si>
  <si>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</si>
  <si>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</si>
  <si>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</si>
  <si>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</si>
  <si>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</si>
  <si>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</si>
  <si>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</si>
  <si>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</si>
  <si>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</si>
  <si>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</si>
  <si>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</si>
  <si>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</si>
  <si>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</si>
  <si>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</si>
  <si>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</si>
  <si>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</si>
  <si>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</si>
  <si>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</si>
  <si>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</si>
  <si>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</si>
  <si>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</si>
  <si>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</si>
  <si>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</si>
  <si>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</si>
  <si>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</si>
  <si>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</si>
  <si>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</si>
  <si>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</si>
  <si>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</si>
  <si>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</si>
  <si>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</si>
  <si>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</si>
  <si>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</si>
  <si>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</si>
  <si>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</si>
  <si>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</si>
  <si>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</si>
  <si>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</si>
  <si>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</si>
  <si>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</si>
  <si>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</si>
  <si>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</si>
  <si>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</si>
  <si>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</si>
  <si>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</si>
  <si>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</si>
  <si>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</si>
  <si>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</si>
  <si>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</si>
  <si>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</si>
  <si>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</si>
  <si>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</si>
  <si>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</si>
  <si>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</si>
  <si>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</si>
  <si>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</si>
  <si>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</si>
  <si>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</si>
  <si>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</si>
  <si>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</si>
  <si>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</si>
  <si>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</si>
  <si>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</si>
  <si>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</si>
  <si>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</si>
  <si>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</si>
  <si>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</si>
  <si>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</si>
  <si>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</si>
  <si>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</si>
  <si>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</si>
  <si>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</si>
  <si>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</si>
  <si>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</si>
  <si>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</si>
  <si>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</si>
  <si>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</si>
  <si>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</si>
  <si>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</si>
  <si>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</si>
  <si>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</si>
  <si>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</si>
  <si>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</si>
  <si>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</si>
  <si>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</si>
  <si>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</si>
  <si>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</si>
  <si>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</si>
  <si>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</si>
  <si>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</si>
  <si>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</si>
  <si>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</si>
  <si>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</si>
  <si>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</si>
  <si>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</si>
  <si>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</si>
  <si>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</si>
  <si>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</si>
  <si>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</si>
  <si>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</si>
  <si>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</si>
  <si>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</si>
  <si>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</si>
  <si>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</si>
  <si>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</si>
  <si>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</si>
  <si>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</si>
  <si>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</si>
  <si>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</si>
  <si>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</si>
  <si>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</si>
  <si>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</si>
  <si>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</si>
  <si>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</si>
  <si>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</si>
  <si>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</si>
  <si>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</si>
  <si>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</si>
  <si>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</si>
  <si>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</si>
  <si>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</si>
  <si>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</si>
  <si>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</si>
  <si>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</si>
  <si>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</si>
  <si>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</si>
  <si>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</si>
  <si>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</si>
  <si>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</si>
  <si>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</si>
  <si>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</si>
  <si>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</si>
  <si>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</si>
  <si>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</si>
  <si>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</si>
  <si>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</si>
  <si>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</si>
  <si>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</si>
  <si>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</si>
  <si>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</si>
  <si>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</si>
  <si>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</si>
  <si>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</si>
  <si>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</si>
  <si>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</si>
  <si>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</si>
  <si>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</si>
  <si>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</si>
  <si>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</si>
  <si>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</si>
  <si>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</si>
  <si>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</si>
  <si>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</si>
  <si>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</si>
  <si>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</si>
  <si>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</si>
  <si>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</si>
  <si>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</si>
  <si>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</si>
  <si>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</si>
  <si>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</si>
  <si>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</si>
  <si>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</si>
  <si>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</si>
  <si>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</si>
  <si>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</si>
  <si>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</si>
  <si>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</si>
  <si>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</si>
  <si>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</si>
  <si>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</si>
  <si>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</si>
  <si>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</si>
  <si>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</si>
  <si>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</si>
  <si>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</si>
  <si>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</si>
  <si>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</si>
  <si>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</si>
  <si>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</si>
  <si>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</si>
  <si>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</si>
  <si>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</si>
  <si>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</si>
  <si>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</si>
  <si>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</si>
  <si>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</si>
  <si>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</si>
  <si>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</si>
  <si>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</si>
  <si>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</si>
  <si>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</si>
  <si>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</si>
  <si>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</si>
  <si>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</si>
  <si>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</si>
  <si>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</si>
  <si>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</si>
  <si>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</si>
  <si>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</si>
  <si>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</si>
  <si>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</si>
  <si>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</si>
  <si>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</si>
  <si>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</si>
  <si>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</si>
  <si>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</si>
  <si>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</si>
  <si>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</si>
  <si>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</si>
  <si>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</si>
  <si>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</si>
  <si>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</si>
  <si>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</si>
  <si>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</si>
  <si>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</si>
  <si>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</si>
  <si>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</si>
  <si>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</si>
  <si>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</si>
  <si>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</si>
  <si>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</si>
  <si>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</si>
  <si>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</si>
  <si>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</si>
  <si>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</si>
  <si>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</si>
  <si>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</si>
  <si>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</si>
  <si>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</si>
  <si>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</si>
  <si>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</si>
  <si>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</si>
  <si>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</si>
  <si>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</si>
  <si>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</si>
  <si>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</si>
  <si>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</si>
  <si>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</si>
  <si>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</si>
  <si>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</si>
  <si>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</si>
  <si>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</si>
  <si>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</si>
  <si>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</si>
  <si>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</si>
  <si>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</si>
  <si>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</si>
  <si>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</si>
  <si>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</si>
  <si>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</si>
  <si>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</si>
  <si>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</si>
  <si>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</si>
  <si>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</si>
  <si>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</si>
  <si>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</si>
  <si>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</si>
  <si>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</si>
  <si>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</si>
  <si>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</si>
  <si>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</si>
  <si>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</si>
  <si>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</si>
  <si>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</si>
  <si>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</si>
  <si>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</si>
  <si>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</si>
  <si>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</si>
  <si>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</si>
  <si>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</si>
  <si>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</si>
  <si>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</si>
  <si>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</si>
  <si>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</si>
  <si>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</si>
  <si>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</si>
  <si>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</si>
  <si>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</si>
  <si>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</si>
  <si>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</si>
  <si>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</si>
  <si>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</si>
  <si>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</si>
  <si>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</si>
  <si>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</si>
  <si>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</si>
  <si>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</si>
  <si>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</si>
  <si>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</si>
  <si>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</si>
  <si>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</si>
  <si>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</si>
  <si>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</si>
  <si>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</si>
  <si>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</si>
  <si>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</si>
  <si>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</si>
  <si>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</si>
  <si>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</si>
  <si>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</si>
  <si>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</si>
  <si>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</si>
  <si>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</si>
  <si>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</si>
  <si>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</si>
  <si>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</si>
  <si>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</si>
  <si>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</si>
  <si>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</si>
  <si>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</si>
  <si>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</si>
  <si>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</si>
  <si>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</si>
  <si>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</si>
  <si>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</si>
  <si>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</si>
  <si>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</si>
  <si>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</si>
  <si>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</si>
  <si>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</si>
  <si>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</si>
  <si>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</si>
  <si>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</si>
  <si>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</si>
  <si>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</si>
  <si>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</si>
  <si>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</si>
  <si>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</si>
  <si>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</si>
  <si>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</si>
  <si>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</si>
  <si>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</si>
  <si>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</si>
  <si>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</si>
  <si>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</si>
  <si>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</si>
  <si>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</si>
  <si>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</si>
  <si>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</si>
  <si>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</si>
  <si>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</si>
  <si>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</si>
  <si>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</si>
  <si>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</si>
  <si>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</si>
  <si>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</si>
  <si>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</si>
  <si>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</si>
  <si>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</si>
  <si>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</si>
  <si>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</si>
  <si>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</si>
  <si>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</si>
  <si>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</si>
  <si>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</si>
  <si>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</si>
  <si>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</si>
  <si>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</si>
  <si>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</si>
  <si>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</si>
  <si>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</si>
  <si>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</si>
  <si>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</si>
  <si>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</si>
  <si>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</si>
  <si>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</si>
  <si>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</si>
  <si>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</si>
  <si>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</si>
  <si>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</si>
  <si>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</si>
  <si>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</si>
  <si>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</si>
  <si>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</si>
  <si>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</si>
  <si>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</si>
  <si>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</si>
  <si>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</si>
  <si>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</si>
  <si>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</si>
  <si>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</si>
  <si>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</si>
  <si>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</si>
  <si>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</si>
  <si>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</si>
  <si>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</si>
  <si>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</si>
  <si>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</si>
  <si>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</si>
  <si>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</si>
  <si>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</si>
  <si>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</si>
  <si>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</si>
  <si>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</si>
  <si>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</si>
  <si>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</si>
  <si>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</si>
  <si>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</si>
  <si>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</si>
  <si>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</si>
  <si>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</si>
  <si>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</si>
  <si>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</si>
  <si>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</si>
  <si>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</si>
  <si>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</si>
  <si>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</si>
  <si>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</si>
  <si>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</si>
  <si>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</si>
  <si>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</si>
  <si>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</si>
  <si>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</si>
  <si>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</si>
  <si>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</si>
  <si>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</si>
  <si>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</si>
  <si>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</si>
  <si>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</si>
  <si>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</si>
  <si>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</si>
  <si>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</si>
  <si>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</si>
  <si>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</si>
  <si>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</si>
  <si>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</si>
  <si>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</si>
  <si>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</si>
  <si>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</si>
  <si>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</si>
  <si>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</si>
  <si>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</si>
  <si>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</si>
  <si>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</si>
  <si>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</si>
  <si>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</si>
  <si>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</si>
  <si>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</si>
  <si>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</si>
  <si>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</si>
  <si>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</si>
  <si>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</si>
  <si>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</si>
  <si>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</si>
  <si>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</si>
  <si>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</si>
  <si>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</si>
  <si>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</si>
  <si>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</si>
  <si>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</si>
  <si>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</si>
  <si>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</si>
  <si>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</si>
  <si>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</si>
  <si>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</si>
  <si>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</si>
  <si>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</si>
  <si>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</si>
  <si>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</si>
  <si>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</si>
  <si>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</si>
  <si>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</si>
  <si>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</si>
  <si>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</si>
  <si>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</si>
  <si>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</si>
  <si>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</si>
  <si>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</si>
  <si>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</si>
  <si>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</si>
  <si>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</si>
  <si>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</si>
  <si>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</si>
  <si>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</si>
  <si>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</si>
  <si>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</si>
  <si>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</si>
  <si>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</si>
  <si>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</si>
  <si>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</si>
  <si>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</si>
  <si>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</si>
  <si>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</si>
  <si>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</si>
  <si>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</si>
  <si>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</si>
  <si>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</si>
  <si>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</si>
  <si>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</si>
  <si>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</si>
  <si>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</si>
  <si>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</si>
  <si>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</si>
  <si>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</si>
  <si>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</si>
  <si>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</si>
  <si>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</si>
  <si>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</si>
  <si>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</si>
  <si>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</si>
  <si>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</si>
  <si>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</si>
  <si>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</si>
  <si>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</si>
  <si>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</si>
  <si>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</si>
  <si>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</si>
  <si>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</si>
  <si>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</si>
  <si>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</si>
  <si>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</si>
  <si>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</si>
  <si>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</si>
  <si>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</si>
  <si>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</si>
  <si>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</si>
  <si>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</si>
  <si>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</si>
  <si>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</si>
  <si>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</si>
  <si>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</si>
  <si>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</si>
  <si>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</si>
  <si>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</si>
  <si>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</si>
  <si>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</si>
  <si>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</si>
  <si>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</si>
  <si>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</si>
  <si>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</si>
  <si>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</si>
  <si>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</si>
  <si>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</si>
  <si>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</si>
  <si>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</si>
  <si>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</si>
  <si>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</si>
  <si>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</si>
  <si>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</si>
  <si>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</si>
  <si>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</si>
  <si>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</si>
  <si>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</si>
  <si>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</si>
  <si>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</si>
  <si>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</si>
  <si>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</si>
  <si>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</si>
  <si>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</si>
  <si>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</si>
  <si>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</si>
  <si>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</si>
  <si>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</si>
  <si>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</si>
  <si>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</si>
  <si>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</si>
  <si>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</si>
  <si>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</si>
  <si>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</si>
  <si>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</si>
  <si>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</si>
  <si>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</si>
  <si>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</si>
  <si>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</si>
  <si>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</si>
  <si>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</si>
  <si>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</si>
  <si>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</si>
  <si>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</si>
  <si>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</si>
  <si>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</si>
  <si>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</si>
  <si>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</si>
  <si>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</si>
  <si>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</si>
  <si>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</si>
  <si>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</si>
  <si>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</si>
  <si>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</si>
  <si>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</si>
  <si>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</si>
  <si>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</si>
  <si>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</si>
  <si>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</si>
  <si>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</si>
  <si>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</si>
  <si>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</si>
  <si>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</si>
  <si>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</si>
  <si>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</si>
  <si>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</si>
  <si>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</si>
  <si>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</si>
  <si>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</si>
  <si>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</si>
  <si>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</si>
  <si>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</si>
  <si>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</si>
  <si>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</si>
  <si>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</si>
  <si>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</si>
  <si>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</si>
  <si>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</si>
  <si>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</si>
  <si>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</si>
  <si>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</si>
  <si>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</si>
  <si>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</si>
  <si>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</si>
  <si>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</si>
  <si>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</si>
  <si>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</si>
  <si>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</si>
  <si>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</si>
  <si>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</si>
  <si>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</si>
  <si>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</si>
  <si>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</si>
  <si>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</si>
  <si>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</si>
  <si>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</si>
  <si>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</si>
  <si>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</si>
  <si>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</si>
  <si>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</si>
  <si>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</si>
  <si>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</si>
  <si>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</si>
  <si>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</si>
  <si>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</si>
  <si>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</si>
  <si>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</si>
  <si>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</si>
  <si>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</si>
  <si>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</si>
  <si>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</si>
  <si>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</si>
  <si>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</si>
  <si>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</si>
  <si>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</si>
  <si>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</si>
  <si>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</si>
  <si>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</si>
  <si>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</si>
  <si>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</si>
  <si>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</si>
  <si>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</si>
  <si>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</si>
  <si>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</si>
  <si>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</si>
  <si>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</si>
  <si>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</si>
  <si>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</si>
  <si>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</si>
  <si>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</si>
  <si>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</si>
  <si>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</si>
  <si>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</si>
  <si>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</si>
  <si>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</si>
  <si>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</si>
  <si>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</si>
  <si>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</si>
  <si>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</si>
  <si>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</si>
  <si>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</si>
  <si>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</si>
  <si>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</si>
  <si>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</si>
  <si>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</si>
  <si>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</si>
  <si>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</si>
  <si>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</si>
  <si>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</si>
  <si>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</si>
  <si>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</si>
  <si>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</si>
  <si>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</si>
  <si>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</si>
  <si>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</si>
  <si>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</si>
  <si>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</si>
  <si>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</si>
  <si>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</si>
  <si>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</si>
  <si>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</si>
  <si>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</si>
  <si>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</si>
  <si>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</si>
  <si>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</si>
  <si>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</si>
  <si>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</si>
  <si>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</si>
  <si>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</si>
  <si>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</si>
  <si>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</si>
  <si>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</si>
  <si>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</si>
  <si>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</si>
  <si>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</si>
  <si>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</si>
  <si>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</si>
  <si>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</si>
  <si>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</si>
  <si>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</si>
  <si>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</si>
  <si>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</si>
  <si>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</si>
  <si>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</si>
  <si>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</si>
  <si>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</si>
  <si>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</si>
  <si>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</si>
  <si>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</si>
  <si>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</si>
  <si>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</si>
  <si>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</si>
  <si>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</si>
  <si>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</si>
  <si>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</si>
  <si>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</si>
  <si>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</si>
  <si>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</si>
  <si>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</si>
  <si>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</si>
  <si>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</si>
  <si>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</si>
  <si>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</si>
  <si>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</si>
  <si>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</si>
  <si>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</si>
  <si>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</si>
  <si>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</si>
  <si>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</si>
  <si>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</si>
  <si>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</si>
  <si>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</si>
  <si>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</si>
  <si>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</si>
  <si>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</si>
  <si>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</si>
  <si>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</si>
  <si>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</si>
  <si>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</si>
  <si>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</si>
  <si>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</si>
  <si>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</si>
  <si>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</si>
  <si>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</si>
  <si>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</si>
  <si>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</si>
  <si>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</si>
  <si>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</si>
  <si>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</si>
  <si>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</si>
  <si>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</si>
  <si>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</si>
  <si>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</si>
  <si>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</si>
  <si>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</si>
  <si>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</si>
  <si>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</si>
  <si>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</si>
  <si>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</si>
  <si>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</si>
  <si>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</si>
  <si>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</si>
  <si>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</si>
  <si>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</si>
  <si>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</si>
  <si>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</si>
  <si>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</si>
  <si>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</si>
  <si>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</si>
  <si>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</si>
  <si>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</si>
  <si>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</si>
  <si>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</si>
  <si>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</si>
  <si>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</si>
  <si>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</si>
  <si>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</si>
  <si>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</si>
  <si>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</si>
  <si>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</si>
  <si>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</si>
  <si>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</si>
  <si>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</si>
  <si>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</si>
  <si>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</si>
  <si>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</si>
  <si>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</si>
  <si>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</si>
  <si>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</si>
  <si>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</si>
  <si>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</si>
  <si>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</si>
  <si>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</si>
  <si>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</si>
  <si>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</si>
  <si>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</si>
  <si>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</si>
  <si>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</si>
  <si>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</si>
  <si>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</si>
  <si>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</si>
  <si>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</si>
  <si>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</si>
  <si>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</si>
  <si>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</si>
  <si>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</si>
  <si>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</si>
  <si>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</si>
  <si>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</si>
  <si>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</si>
  <si>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</si>
  <si>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</si>
  <si>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</si>
  <si>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</si>
  <si>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</si>
  <si>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</si>
  <si>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</si>
  <si>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</si>
  <si>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</si>
  <si>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</si>
  <si>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</si>
  <si>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</si>
  <si>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</si>
  <si>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</si>
  <si>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</si>
  <si>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</si>
  <si>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</si>
  <si>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</si>
  <si>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</si>
  <si>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</si>
  <si>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</si>
  <si>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</si>
  <si>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</si>
  <si>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</si>
  <si>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</si>
  <si>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</si>
  <si>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</si>
  <si>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</si>
  <si>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</si>
  <si>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</si>
  <si>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</si>
  <si>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</si>
  <si>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</si>
  <si>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</si>
  <si>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</si>
  <si>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</si>
  <si>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</si>
  <si>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</si>
  <si>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</si>
  <si>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</si>
  <si>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</si>
  <si>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</si>
  <si>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</si>
  <si>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</si>
  <si>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</si>
  <si>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</si>
  <si>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</si>
  <si>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</si>
  <si>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</si>
  <si>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</si>
  <si>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</si>
  <si>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</si>
  <si>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</si>
  <si>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</si>
  <si>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</si>
  <si>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</si>
  <si>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</si>
  <si>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</si>
  <si>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</si>
  <si>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</si>
  <si>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</si>
  <si>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</si>
  <si>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</si>
  <si>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</si>
  <si>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</si>
  <si>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</si>
  <si>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</si>
  <si>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</si>
  <si>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</si>
  <si>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</si>
  <si>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</si>
  <si>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</si>
  <si>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</si>
  <si>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</si>
  <si>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</si>
  <si>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</si>
  <si>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</si>
  <si>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</si>
  <si>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</si>
  <si>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</si>
  <si>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</si>
  <si>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</si>
  <si>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</si>
  <si>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</si>
  <si>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</si>
  <si>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</si>
  <si>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</si>
  <si>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</si>
  <si>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</si>
  <si>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</si>
  <si>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</si>
  <si>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</si>
  <si>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</si>
  <si>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</si>
  <si>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</si>
  <si>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</si>
  <si>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</si>
  <si>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</si>
  <si>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</si>
  <si>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</si>
  <si>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</si>
  <si>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</si>
  <si>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</si>
  <si>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</si>
  <si>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</si>
  <si>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</si>
  <si>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</si>
  <si>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</si>
  <si>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</si>
  <si>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</si>
  <si>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</si>
  <si>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</si>
  <si>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</si>
  <si>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</si>
  <si>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</si>
  <si>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</si>
  <si>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</si>
  <si>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</si>
  <si>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</si>
  <si>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</si>
  <si>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</si>
  <si>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</si>
  <si>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</si>
  <si>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</si>
  <si>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</si>
  <si>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</si>
  <si>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</si>
  <si>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</si>
  <si>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</si>
  <si>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</si>
  <si>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</si>
  <si>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</si>
  <si>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</si>
  <si>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</si>
  <si>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</si>
  <si>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</si>
  <si>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</si>
  <si>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</si>
  <si>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</si>
  <si>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</si>
  <si>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</si>
  <si>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</si>
  <si>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</si>
  <si>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</si>
  <si>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</si>
  <si>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</si>
  <si>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</si>
  <si>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</si>
  <si>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</si>
  <si>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</si>
  <si>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</si>
  <si>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</si>
  <si>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</si>
  <si>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</si>
  <si>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</si>
  <si>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</si>
  <si>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</si>
  <si>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</si>
  <si>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</si>
  <si>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</si>
  <si>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</si>
  <si>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</si>
  <si>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</si>
  <si>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</si>
  <si>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</si>
  <si>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</si>
  <si>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</si>
  <si>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</si>
  <si>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</si>
  <si>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</si>
  <si>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</si>
  <si>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</si>
  <si>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</si>
  <si>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</si>
  <si>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</si>
  <si>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</si>
  <si>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</si>
  <si>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</si>
  <si>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</si>
  <si>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</si>
  <si>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</si>
  <si>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</si>
  <si>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</si>
  <si>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</si>
  <si>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</si>
  <si>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</si>
  <si>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</si>
  <si>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</si>
  <si>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</si>
  <si>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</si>
  <si>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</si>
  <si>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</si>
  <si>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</si>
  <si>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</si>
  <si>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</si>
  <si>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</si>
  <si>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</si>
  <si>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</si>
  <si>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</si>
  <si>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</si>
  <si>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</si>
  <si>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</si>
  <si>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</si>
  <si>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</si>
  <si>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</si>
  <si>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</si>
  <si>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</si>
  <si>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</si>
  <si>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</si>
  <si>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</si>
  <si>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</si>
  <si>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</si>
  <si>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</si>
  <si>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</si>
  <si>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</si>
  <si>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</si>
  <si>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</si>
  <si>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</si>
  <si>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</si>
  <si>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</si>
  <si>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</si>
  <si>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</si>
  <si>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</si>
  <si>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</si>
  <si>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</si>
  <si>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</si>
  <si>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</si>
  <si>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</si>
  <si>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</si>
  <si>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</si>
  <si>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</si>
  <si>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</si>
  <si>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</si>
  <si>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</si>
  <si>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</si>
  <si>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</si>
  <si>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</si>
  <si>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</si>
  <si>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</si>
  <si>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</si>
  <si>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</si>
  <si>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</si>
  <si>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</si>
  <si>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</si>
  <si>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</si>
  <si>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</si>
  <si>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</si>
  <si>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</si>
  <si>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</si>
  <si>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</si>
  <si>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</si>
  <si>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</si>
  <si>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</si>
  <si>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</si>
  <si>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</si>
  <si>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</si>
  <si>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</si>
  <si>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</si>
  <si>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</si>
  <si>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</si>
  <si>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</si>
  <si>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</si>
  <si>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</si>
  <si>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</si>
  <si>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</si>
  <si>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</si>
  <si>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</si>
  <si>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</si>
  <si>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</si>
  <si>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</si>
  <si>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</si>
  <si>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</si>
  <si>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</si>
  <si>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</si>
  <si>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</si>
  <si>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</si>
  <si>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</si>
  <si>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</si>
  <si>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</si>
  <si>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</si>
  <si>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</si>
  <si>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</si>
  <si>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</si>
  <si>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</si>
  <si>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</si>
  <si>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</si>
  <si>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</si>
  <si>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</si>
  <si>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</si>
  <si>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</si>
  <si>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</si>
  <si>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</si>
  <si>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</si>
  <si>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</si>
  <si>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</si>
  <si>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</si>
  <si>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</si>
  <si>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</si>
  <si>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</si>
  <si>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</si>
  <si>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</si>
  <si>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</si>
  <si>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</si>
  <si>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</si>
  <si>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</si>
  <si>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</si>
  <si>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</si>
  <si>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</si>
  <si>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</si>
  <si>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</si>
  <si>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</si>
  <si>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</si>
  <si>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</si>
  <si>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</si>
  <si>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</si>
  <si>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</si>
  <si>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</si>
  <si>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</si>
  <si>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</si>
  <si>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</si>
  <si>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</si>
  <si>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</si>
  <si>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</si>
  <si>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</si>
  <si>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</si>
  <si>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</si>
  <si>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</si>
  <si>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</si>
  <si>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</si>
  <si>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</si>
  <si>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</si>
  <si>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</si>
  <si>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</si>
  <si>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</si>
  <si>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</si>
  <si>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</si>
  <si>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</si>
  <si>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</si>
  <si>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</si>
  <si>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</si>
  <si>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</si>
  <si>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</si>
  <si>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</si>
  <si>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</si>
  <si>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</si>
  <si>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</si>
  <si>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</si>
  <si>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</si>
  <si>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</si>
  <si>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</si>
  <si>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</si>
  <si>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</si>
  <si>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</si>
  <si>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</si>
  <si>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</si>
  <si>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</si>
  <si>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</si>
  <si>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</si>
  <si>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</si>
  <si>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</si>
  <si>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</si>
  <si>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</si>
  <si>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</si>
  <si>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</si>
  <si>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</si>
  <si>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</si>
  <si>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</si>
  <si>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</si>
  <si>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</si>
  <si>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</si>
  <si>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</si>
  <si>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</si>
  <si>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</si>
  <si>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</si>
  <si>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</si>
  <si>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</si>
  <si>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</si>
  <si>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</si>
  <si>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</si>
  <si>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</si>
  <si>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</si>
  <si>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</si>
  <si>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</si>
  <si>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</si>
  <si>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</si>
  <si>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</si>
  <si>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</si>
  <si>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</si>
  <si>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</si>
  <si>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</si>
  <si>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</si>
  <si>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</si>
  <si>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</si>
  <si>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</si>
  <si>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</si>
  <si>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</si>
  <si>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</si>
  <si>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</si>
  <si>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</si>
  <si>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</si>
  <si>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</si>
  <si>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</si>
  <si>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</si>
  <si>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</si>
  <si>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</si>
  <si>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</si>
  <si>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</si>
  <si>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</si>
  <si>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</si>
  <si>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</si>
  <si>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</si>
  <si>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</si>
  <si>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</si>
  <si>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</si>
  <si>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</si>
  <si>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</si>
  <si>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</si>
  <si>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</si>
  <si>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</si>
  <si>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</si>
  <si>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</si>
  <si>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</si>
  <si>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</si>
  <si>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</si>
  <si>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</si>
  <si>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</si>
  <si>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</si>
  <si>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</si>
  <si>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</si>
  <si>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</si>
  <si>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</si>
  <si>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</si>
  <si>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</si>
  <si>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</si>
  <si>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</si>
  <si>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</si>
  <si>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</si>
  <si>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</si>
  <si>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</si>
  <si>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</si>
  <si>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</si>
  <si>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</si>
  <si>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</si>
  <si>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</si>
  <si>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</si>
  <si>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</si>
  <si>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</si>
  <si>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</si>
  <si>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</si>
  <si>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</si>
  <si>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</si>
  <si>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</si>
  <si>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</si>
  <si>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</si>
  <si>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</si>
  <si>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</si>
  <si>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</si>
  <si>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</si>
  <si>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</si>
  <si>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</si>
  <si>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</si>
  <si>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</si>
  <si>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</si>
  <si>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</si>
  <si>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</si>
  <si>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</si>
  <si>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</si>
  <si>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</si>
  <si>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</si>
  <si>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</si>
  <si>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</si>
  <si>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</si>
  <si>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</si>
  <si>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</si>
  <si>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</si>
  <si>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</si>
  <si>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</si>
  <si>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</si>
  <si>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</si>
  <si>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</si>
  <si>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</si>
  <si>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</si>
  <si>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</si>
  <si>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</si>
  <si>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</si>
  <si>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</si>
  <si>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</si>
  <si>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</si>
  <si>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</si>
  <si>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</si>
  <si>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</si>
  <si>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</si>
  <si>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</si>
  <si>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</si>
  <si>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</si>
  <si>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</si>
  <si>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</si>
  <si>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</si>
  <si>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</si>
  <si>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</si>
  <si>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</si>
  <si>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</si>
  <si>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</si>
  <si>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</si>
  <si>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</si>
  <si>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</si>
  <si>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</si>
  <si>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</si>
  <si>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</si>
  <si>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</si>
  <si>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</si>
  <si>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</si>
  <si>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</si>
  <si>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</si>
  <si>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</si>
  <si>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</si>
  <si>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</si>
  <si>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</si>
  <si>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</si>
  <si>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</si>
  <si>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</si>
  <si>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</si>
  <si>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</si>
  <si>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</si>
  <si>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</si>
  <si>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</si>
  <si>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</si>
  <si>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</si>
  <si>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</si>
  <si>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</si>
  <si>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</si>
  <si>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</si>
  <si>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</si>
  <si>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</si>
  <si>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</si>
  <si>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</si>
  <si>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</si>
  <si>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</si>
  <si>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</si>
  <si>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</si>
  <si>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</si>
  <si>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</si>
  <si>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</si>
  <si>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</si>
  <si>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</si>
  <si>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</si>
  <si>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</si>
  <si>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</si>
  <si>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</si>
  <si>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</si>
  <si>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</si>
  <si>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</si>
  <si>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</si>
  <si>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</si>
  <si>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</si>
  <si>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</si>
  <si>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</si>
  <si>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</si>
  <si>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</si>
  <si>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</si>
  <si>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</si>
  <si>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</si>
  <si>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</si>
  <si>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</si>
  <si>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</si>
  <si>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</si>
  <si>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</si>
  <si>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</si>
  <si>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</si>
  <si>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</si>
  <si>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</si>
  <si>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</si>
  <si>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</si>
  <si>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</si>
  <si>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</si>
  <si>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</si>
  <si>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</si>
  <si>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</si>
  <si>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</si>
  <si>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</si>
  <si>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</si>
  <si>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</si>
  <si>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</si>
  <si>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</si>
  <si>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</si>
  <si>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</si>
  <si>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</si>
  <si>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</si>
  <si>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</si>
  <si>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</si>
  <si>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</si>
  <si>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</si>
  <si>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</si>
  <si>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</si>
  <si>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</si>
  <si>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</si>
  <si>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</si>
  <si>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</si>
  <si>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</si>
  <si>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</si>
  <si>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</si>
  <si>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</si>
  <si>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</si>
  <si>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</si>
  <si>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</si>
  <si>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</si>
  <si>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</si>
  <si>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</si>
  <si>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</si>
  <si>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</si>
  <si>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</si>
  <si>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</si>
  <si>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</si>
  <si>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</si>
  <si>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</si>
  <si>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</si>
  <si>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</si>
  <si>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</si>
  <si>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</si>
  <si>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</si>
  <si>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</si>
  <si>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</si>
  <si>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</si>
  <si>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</si>
  <si>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</si>
  <si>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</si>
  <si>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</si>
  <si>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</si>
  <si>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</si>
  <si>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</si>
  <si>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</si>
  <si>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</si>
  <si>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</si>
  <si>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</si>
  <si>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</si>
  <si>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</si>
  <si>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</si>
  <si>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</si>
  <si>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</si>
  <si>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</si>
  <si>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</si>
  <si>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</si>
  <si>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</si>
  <si>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</si>
  <si>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</si>
  <si>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</si>
  <si>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</si>
  <si>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</si>
  <si>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</si>
  <si>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</si>
  <si>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</si>
  <si>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</si>
  <si>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</si>
  <si>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</si>
  <si>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</si>
  <si>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</si>
  <si>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</si>
  <si>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</si>
  <si>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</si>
  <si>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</si>
  <si>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</si>
  <si>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</si>
  <si>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</si>
  <si>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</si>
  <si>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</si>
  <si>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</si>
  <si>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</si>
  <si>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</si>
  <si>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</si>
  <si>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</si>
  <si>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</si>
  <si>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</si>
  <si>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</si>
  <si>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</si>
  <si>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</si>
  <si>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</si>
  <si>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</si>
  <si>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</si>
  <si>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</si>
  <si>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</si>
  <si>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</si>
  <si>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</si>
  <si>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</si>
  <si>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</si>
  <si>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</si>
  <si>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</si>
  <si>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</si>
  <si>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</si>
  <si>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</si>
  <si>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</si>
  <si>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</si>
  <si>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</si>
  <si>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</si>
  <si>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</si>
  <si>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</si>
  <si>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</si>
  <si>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</si>
  <si>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</si>
  <si>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</si>
  <si>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</si>
  <si>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</si>
  <si>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</si>
  <si>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</si>
  <si>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</si>
  <si>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</si>
  <si>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</si>
  <si>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</si>
  <si>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</si>
  <si>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</si>
  <si>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</si>
  <si>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</si>
  <si>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</si>
  <si>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</si>
  <si>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</si>
  <si>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</si>
  <si>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</si>
  <si>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</si>
  <si>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</si>
  <si>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</si>
  <si>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</si>
  <si>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</si>
  <si>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</si>
  <si>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</si>
  <si>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</si>
  <si>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</si>
  <si>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</si>
  <si>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</si>
  <si>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</si>
  <si>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</si>
  <si>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</si>
  <si>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</si>
  <si>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</si>
  <si>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</si>
  <si>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</si>
  <si>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</si>
  <si>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</si>
  <si>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</si>
  <si>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</si>
  <si>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</si>
  <si>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</si>
  <si>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</si>
  <si>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</si>
  <si>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</si>
  <si>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</si>
  <si>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</si>
  <si>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</si>
  <si>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</si>
  <si>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</si>
  <si>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</si>
  <si>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</si>
  <si>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</si>
  <si>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</si>
  <si>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</si>
  <si>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</si>
  <si>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</si>
  <si>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</si>
  <si>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</si>
  <si>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</si>
  <si>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</si>
  <si>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</si>
  <si>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</si>
  <si>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</si>
  <si>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</si>
  <si>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</si>
  <si>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</si>
  <si>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</si>
  <si>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</si>
  <si>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</si>
  <si>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</si>
  <si>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</si>
  <si>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</si>
  <si>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</si>
  <si>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</si>
  <si>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</si>
  <si>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</si>
  <si>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</si>
  <si>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</si>
  <si>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</si>
  <si>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</si>
  <si>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</si>
  <si>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</si>
  <si>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</si>
  <si>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</si>
  <si>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</si>
  <si>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</si>
  <si>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</si>
  <si>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</si>
  <si>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</si>
  <si>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</si>
  <si>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</si>
  <si>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</si>
  <si>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</si>
  <si>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</si>
  <si>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</si>
  <si>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</si>
  <si>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</si>
  <si>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</si>
  <si>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</si>
  <si>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</si>
  <si>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</si>
  <si>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</si>
  <si>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</si>
  <si>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</si>
  <si>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</si>
  <si>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</si>
  <si>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</si>
  <si>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</si>
  <si>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</si>
  <si>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</si>
  <si>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</si>
  <si>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</si>
  <si>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</si>
  <si>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</si>
  <si>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</si>
  <si>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</si>
  <si>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</si>
  <si>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</si>
  <si>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</si>
  <si>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</si>
  <si>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</si>
  <si>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</si>
  <si>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</si>
  <si>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</si>
  <si>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</si>
  <si>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</si>
  <si>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</si>
  <si>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</si>
  <si>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</si>
  <si>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</si>
  <si>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</si>
  <si>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</si>
  <si>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</si>
  <si>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</si>
  <si>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</si>
  <si>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</si>
  <si>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</si>
  <si>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</si>
  <si>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</si>
  <si>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</si>
  <si>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</si>
  <si>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</si>
  <si>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</si>
  <si>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</si>
  <si>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</si>
  <si>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</si>
  <si>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</si>
  <si>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</si>
  <si>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</si>
  <si>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</si>
  <si>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</si>
  <si>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</si>
  <si>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</si>
  <si>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</si>
  <si>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</si>
  <si>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</si>
  <si>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</si>
  <si>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</si>
  <si>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</si>
  <si>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</si>
  <si>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</si>
  <si>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</si>
  <si>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</si>
  <si>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</si>
  <si>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</si>
  <si>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</si>
  <si>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</si>
  <si>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</si>
  <si>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</si>
  <si>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</si>
  <si>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</si>
  <si>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</si>
  <si>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</si>
  <si>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</si>
  <si>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</si>
  <si>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</si>
  <si>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</si>
  <si>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</si>
  <si>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</si>
  <si>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</si>
  <si>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</si>
  <si>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</si>
  <si>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</si>
  <si>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</si>
  <si>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</si>
  <si>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</si>
  <si>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</si>
  <si>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</si>
  <si>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</si>
  <si>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</si>
  <si>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</si>
  <si>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</si>
  <si>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</si>
  <si>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</si>
  <si>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</si>
  <si>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</si>
  <si>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</si>
  <si>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</si>
  <si>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</si>
  <si>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</si>
  <si>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</si>
  <si>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</si>
  <si>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</si>
  <si>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</si>
  <si>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</si>
  <si>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</si>
  <si>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</si>
  <si>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</si>
  <si>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</si>
  <si>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</si>
  <si>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</si>
  <si>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</si>
  <si>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</si>
  <si>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</si>
  <si>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</si>
  <si>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</si>
  <si>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</si>
  <si>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</si>
  <si>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</si>
  <si>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</si>
  <si>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</si>
  <si>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</si>
  <si>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</si>
  <si>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</si>
  <si>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</si>
  <si>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</si>
  <si>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</si>
  <si>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</si>
  <si>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</si>
  <si>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</si>
  <si>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</si>
  <si>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</si>
  <si>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</si>
  <si>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</si>
  <si>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</si>
  <si>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</si>
  <si>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</si>
  <si>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</si>
  <si>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</si>
  <si>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</si>
  <si>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</si>
  <si>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</si>
  <si>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</si>
  <si>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</si>
  <si>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</si>
  <si>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</si>
  <si>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</si>
  <si>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</si>
  <si>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</si>
  <si>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</si>
  <si>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</si>
  <si>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</si>
  <si>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</si>
  <si>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</si>
  <si>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</si>
  <si>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</si>
  <si>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</si>
  <si>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</si>
  <si>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</si>
  <si>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</si>
  <si>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</si>
  <si>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</si>
  <si>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</si>
  <si>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</si>
  <si>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</si>
  <si>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</si>
  <si>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</si>
  <si>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</si>
  <si>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</si>
  <si>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</si>
  <si>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</si>
  <si>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</si>
  <si>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</si>
  <si>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</si>
  <si>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</si>
  <si>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</si>
  <si>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</si>
  <si>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</si>
  <si>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</si>
  <si>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</si>
  <si>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</si>
  <si>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</si>
  <si>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</si>
  <si>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</si>
  <si>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</si>
  <si>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</si>
  <si>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</si>
  <si>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</si>
  <si>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</si>
  <si>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</si>
  <si>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</si>
  <si>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</si>
  <si>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</si>
  <si>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</si>
  <si>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</si>
  <si>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</si>
  <si>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</si>
  <si>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</si>
  <si>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</si>
  <si>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</si>
  <si>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</si>
  <si>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</si>
  <si>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</si>
  <si>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</si>
  <si>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</si>
  <si>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</si>
  <si>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</si>
  <si>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</si>
  <si>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</si>
  <si>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</si>
  <si>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</si>
  <si>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</si>
  <si>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</si>
  <si>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</si>
  <si>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</si>
  <si>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</si>
  <si>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</si>
  <si>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</si>
  <si>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</si>
  <si>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</si>
  <si>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</si>
  <si>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</si>
  <si>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</si>
  <si>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</si>
  <si>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</si>
  <si>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</si>
  <si>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</si>
  <si>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</si>
  <si>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</si>
  <si>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</si>
  <si>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</si>
  <si>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</si>
  <si>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</si>
  <si>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</si>
  <si>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</si>
  <si>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</si>
  <si>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</si>
  <si>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</si>
  <si>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</si>
  <si>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</si>
  <si>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</si>
  <si>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</si>
  <si>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</si>
  <si>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</si>
  <si>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</si>
  <si>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</si>
  <si>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</si>
  <si>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</si>
  <si>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</si>
  <si>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</si>
  <si>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</si>
  <si>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</si>
  <si>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</si>
  <si>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</si>
  <si>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</si>
  <si>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</si>
  <si>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</si>
  <si>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</si>
  <si>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</si>
  <si>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</si>
  <si>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</si>
  <si>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</si>
  <si>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</si>
  <si>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</si>
  <si>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</si>
  <si>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</si>
  <si>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</si>
  <si>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</si>
  <si>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</si>
  <si>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</si>
  <si>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</si>
  <si>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</si>
  <si>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</si>
  <si>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</si>
  <si>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</si>
  <si>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</si>
  <si>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</si>
  <si>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</si>
  <si>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</si>
  <si>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</si>
  <si>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</si>
  <si>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</si>
  <si>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</si>
  <si>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</si>
  <si>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</si>
  <si>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</si>
  <si>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</si>
  <si>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</si>
  <si>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</si>
  <si>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</si>
  <si>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</si>
  <si>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</si>
  <si>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</si>
  <si>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</si>
  <si>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</si>
  <si>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</si>
  <si>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</si>
  <si>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</si>
  <si>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</si>
  <si>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</si>
  <si>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</si>
  <si>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</si>
  <si>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</si>
  <si>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</si>
  <si>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</si>
  <si>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</si>
  <si>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</si>
  <si>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</si>
  <si>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</si>
  <si>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</si>
  <si>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</si>
  <si>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</si>
  <si>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</si>
  <si>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</si>
  <si>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</si>
  <si>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</si>
  <si>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</si>
  <si>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</si>
  <si>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</si>
  <si>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</si>
  <si>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</si>
  <si>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</si>
  <si>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</si>
  <si>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</si>
  <si>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</si>
  <si>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</si>
  <si>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</si>
  <si>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</si>
  <si>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</si>
  <si>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</si>
  <si>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</si>
  <si>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</si>
  <si>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</si>
  <si>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</si>
  <si>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</si>
  <si>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</si>
  <si>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</si>
  <si>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</si>
  <si>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</si>
  <si>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</si>
  <si>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</si>
  <si>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</si>
  <si>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</si>
  <si>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</si>
  <si>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</si>
  <si>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</si>
  <si>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</si>
  <si>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</si>
  <si>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</si>
  <si>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</si>
  <si>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</si>
  <si>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</si>
  <si>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</si>
  <si>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</si>
  <si>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</si>
  <si>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</si>
  <si>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</si>
  <si>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</si>
  <si>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</si>
  <si>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</si>
  <si>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</si>
  <si>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</si>
  <si>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</si>
  <si>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</si>
  <si>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</si>
  <si>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</si>
  <si>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</si>
  <si>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</si>
  <si>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</si>
  <si>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</si>
  <si>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</si>
  <si>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</si>
  <si>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</si>
  <si>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</si>
  <si>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</si>
  <si>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</si>
  <si>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</si>
  <si>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</si>
  <si>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</si>
  <si>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</si>
  <si>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</si>
  <si>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</si>
  <si>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</si>
  <si>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</si>
  <si>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</si>
  <si>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</si>
  <si>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</si>
  <si>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</si>
  <si>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</si>
  <si>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</si>
  <si>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</si>
  <si>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</si>
  <si>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</si>
  <si>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</si>
  <si>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</si>
  <si>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</si>
  <si>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</si>
  <si>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</si>
  <si>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</si>
  <si>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</si>
  <si>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</si>
  <si>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</si>
  <si>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</si>
  <si>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</si>
  <si>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</si>
  <si>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</si>
  <si>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</si>
  <si>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</si>
  <si>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</si>
  <si>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</si>
  <si>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</si>
  <si>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</si>
  <si>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</si>
  <si>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</si>
  <si>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</si>
  <si>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</si>
  <si>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</si>
  <si>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</si>
  <si>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</si>
  <si>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</si>
  <si>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</si>
  <si>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</si>
  <si>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</si>
  <si>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</si>
  <si>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</si>
  <si>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</si>
  <si>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</si>
  <si>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</si>
  <si>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</si>
  <si>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</si>
  <si>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</si>
  <si>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</si>
  <si>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</si>
  <si>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</si>
  <si>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</si>
  <si>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</si>
  <si>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</si>
  <si>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</si>
  <si>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</si>
  <si>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</si>
  <si>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</si>
  <si>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</si>
  <si>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</si>
  <si>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</si>
  <si>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</si>
  <si>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</si>
  <si>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</si>
  <si>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</si>
  <si>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</si>
  <si>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</si>
  <si>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</si>
  <si>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</si>
  <si>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</si>
  <si>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</si>
  <si>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</si>
  <si>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</si>
  <si>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</si>
  <si>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</si>
  <si>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</si>
  <si>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</si>
  <si>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</si>
  <si>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</si>
  <si>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</si>
  <si>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</si>
  <si>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</si>
  <si>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</si>
  <si>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</si>
  <si>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</si>
  <si>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</si>
  <si>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</si>
  <si>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</si>
  <si>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</si>
  <si>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</si>
  <si>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</si>
  <si>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</si>
  <si>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</si>
  <si>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</si>
  <si>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</si>
  <si>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</si>
  <si>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</si>
  <si>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</si>
  <si>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</si>
  <si>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</si>
  <si>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</si>
  <si>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</si>
  <si>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</si>
  <si>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</si>
  <si>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</si>
  <si>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</si>
  <si>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</si>
  <si>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</si>
  <si>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</si>
  <si>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</si>
  <si>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</si>
  <si>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</si>
  <si>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</si>
  <si>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</si>
  <si>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</si>
  <si>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</si>
  <si>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</si>
  <si>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</si>
  <si>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</si>
  <si>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</si>
  <si>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</si>
  <si>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</si>
  <si>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</si>
  <si>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</si>
  <si>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</si>
  <si>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</si>
  <si>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</si>
  <si>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</si>
  <si>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</si>
  <si>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</si>
  <si>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</si>
  <si>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</si>
  <si>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</si>
  <si>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</si>
  <si>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</si>
  <si>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</si>
  <si>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</si>
  <si>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</si>
  <si>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</si>
  <si>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</si>
  <si>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</si>
  <si>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</si>
  <si>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</si>
  <si>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</si>
  <si>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</si>
  <si>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</si>
  <si>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</si>
  <si>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</si>
  <si>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</si>
  <si>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</si>
  <si>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</si>
  <si>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</si>
  <si>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</si>
  <si>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</si>
  <si>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</si>
  <si>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</si>
  <si>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</si>
  <si>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</si>
  <si>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</si>
  <si>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</si>
  <si>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</si>
  <si>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</si>
  <si>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</si>
  <si>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</si>
  <si>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</si>
  <si>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</si>
  <si>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</si>
  <si>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</si>
  <si>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</si>
  <si>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</si>
  <si>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</si>
  <si>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</si>
  <si>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</si>
  <si>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</si>
  <si>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</si>
  <si>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</si>
  <si>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</si>
  <si>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</si>
  <si>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</si>
  <si>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</si>
  <si>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</si>
  <si>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</si>
  <si>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</si>
  <si>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</si>
  <si>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</si>
  <si>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</si>
  <si>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</si>
  <si>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</si>
  <si>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</si>
  <si>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</si>
  <si>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</si>
  <si>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</si>
  <si>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</si>
  <si>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</si>
  <si>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</si>
  <si>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</si>
  <si>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</si>
  <si>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</si>
  <si>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</si>
  <si>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</si>
  <si>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</si>
  <si>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</si>
  <si>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</si>
  <si>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</si>
  <si>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</si>
  <si>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</si>
  <si>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</si>
  <si>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</si>
  <si>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</si>
  <si>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</si>
  <si>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</si>
  <si>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</si>
  <si>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</si>
  <si>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</si>
  <si>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</si>
  <si>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</si>
  <si>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</si>
  <si>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</si>
  <si>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</si>
  <si>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</si>
  <si>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</si>
  <si>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</si>
  <si>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</si>
  <si>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</si>
  <si>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</si>
  <si>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</si>
  <si>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</si>
  <si>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</si>
  <si>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</si>
  <si>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</si>
  <si>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</si>
  <si>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</si>
  <si>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</si>
  <si>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</si>
  <si>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</si>
  <si>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</si>
  <si>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</si>
  <si>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</si>
  <si>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</si>
  <si>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</si>
  <si>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</si>
  <si>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</si>
  <si>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</si>
  <si>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</si>
  <si>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</si>
  <si>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</si>
  <si>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</si>
  <si>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</si>
  <si>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</si>
  <si>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</si>
  <si>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</si>
  <si>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</si>
  <si>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</si>
  <si>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</si>
  <si>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</si>
  <si>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</si>
  <si>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</si>
  <si>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</si>
  <si>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</si>
  <si>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</si>
  <si>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</si>
  <si>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</si>
  <si>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</si>
  <si>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</si>
  <si>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</si>
  <si>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</si>
  <si>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</si>
  <si>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</si>
  <si>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</si>
  <si>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</si>
  <si>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</si>
  <si>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</si>
  <si>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</si>
  <si>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</si>
  <si>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</si>
  <si>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</si>
  <si>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</si>
  <si>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</si>
  <si>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</si>
  <si>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</si>
  <si>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</si>
  <si>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</si>
  <si>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</si>
  <si>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</si>
  <si>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</si>
  <si>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</si>
  <si>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</si>
  <si>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</si>
  <si>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</si>
  <si>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</si>
  <si>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</si>
  <si>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</si>
  <si>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</si>
  <si>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</si>
  <si>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</si>
  <si>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</si>
  <si>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</si>
  <si>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</si>
  <si>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</si>
  <si>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</si>
  <si>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</si>
  <si>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</si>
  <si>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</si>
  <si>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</si>
  <si>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</si>
  <si>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</si>
  <si>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</si>
  <si>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</si>
  <si>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</si>
  <si>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</si>
  <si>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</si>
  <si>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</si>
  <si>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</si>
  <si>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</si>
  <si>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</si>
  <si>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</si>
  <si>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</si>
  <si>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</si>
  <si>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</si>
  <si>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</si>
  <si>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</si>
  <si>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</si>
  <si>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</si>
  <si>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</si>
  <si>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</si>
  <si>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</si>
  <si>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</si>
  <si>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</si>
  <si>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</si>
  <si>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</si>
  <si>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</si>
  <si>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</si>
  <si>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</si>
  <si>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</si>
  <si>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</si>
  <si>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</si>
  <si>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</si>
  <si>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</si>
  <si>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</si>
  <si>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</si>
  <si>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</si>
  <si>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</si>
  <si>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</si>
  <si>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</si>
  <si>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</si>
  <si>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</si>
  <si>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</si>
  <si>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</si>
  <si>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</si>
  <si>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</si>
  <si>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</si>
  <si>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</si>
  <si>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</si>
  <si>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</si>
  <si>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</si>
  <si>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</si>
  <si>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</si>
  <si>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</si>
  <si>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</si>
  <si>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</si>
  <si>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</si>
  <si>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</si>
  <si>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</si>
  <si>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</si>
  <si>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</si>
  <si>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</si>
  <si>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</si>
  <si>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</si>
  <si>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</si>
  <si>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</si>
  <si>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</si>
  <si>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</si>
  <si>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</si>
  <si>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</si>
  <si>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</si>
  <si>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</si>
  <si>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</si>
  <si>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</si>
  <si>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</si>
  <si>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</si>
  <si>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</si>
  <si>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</si>
  <si>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</si>
  <si>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</si>
  <si>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</si>
  <si>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</si>
  <si>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</si>
  <si>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</si>
  <si>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</si>
  <si>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</si>
  <si>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</si>
  <si>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</si>
  <si>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</si>
  <si>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</si>
  <si>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</si>
  <si>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</si>
  <si>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</si>
  <si>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</si>
  <si>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</si>
  <si>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</si>
  <si>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</si>
  <si>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</si>
  <si>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</si>
  <si>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</si>
  <si>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</si>
  <si>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</si>
  <si>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</si>
  <si>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</si>
  <si>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</si>
  <si>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</si>
  <si>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</si>
  <si>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</si>
  <si>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</si>
  <si>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</si>
  <si>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</si>
  <si>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</si>
  <si>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</si>
  <si>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</si>
  <si>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</si>
  <si>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</si>
  <si>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</si>
  <si>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</si>
  <si>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</si>
  <si>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</si>
  <si>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</si>
  <si>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</si>
  <si>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</si>
  <si>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</si>
  <si>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</si>
  <si>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</si>
  <si>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</si>
  <si>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</si>
  <si>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</si>
  <si>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</si>
  <si>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</si>
  <si>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</si>
  <si>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</si>
  <si>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</si>
  <si>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</si>
  <si>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</si>
  <si>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</si>
  <si>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</si>
  <si>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</si>
  <si>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</si>
  <si>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</si>
  <si>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</si>
  <si>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</si>
  <si>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</si>
  <si>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</si>
  <si>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</si>
  <si>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</si>
  <si>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</si>
  <si>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</si>
  <si>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</si>
  <si>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</si>
  <si>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</si>
  <si>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</si>
  <si>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</si>
  <si>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</si>
  <si>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</si>
  <si>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</si>
  <si>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</si>
  <si>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</si>
  <si>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</si>
  <si>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</si>
  <si>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</si>
  <si>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</si>
  <si>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</si>
  <si>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</si>
  <si>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</si>
  <si>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</si>
  <si>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</si>
  <si>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</si>
  <si>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</si>
  <si>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</si>
  <si>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</si>
  <si>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</si>
  <si>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</si>
  <si>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</si>
  <si>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</si>
  <si>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</si>
  <si>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</si>
  <si>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</si>
  <si>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</si>
  <si>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</si>
  <si>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</si>
  <si>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</si>
  <si>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</si>
  <si>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</si>
  <si>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</si>
  <si>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</si>
  <si>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</si>
  <si>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</si>
  <si>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</si>
  <si>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</si>
  <si>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</si>
  <si>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</si>
  <si>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</si>
  <si>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</si>
  <si>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</si>
  <si>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</si>
  <si>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</si>
  <si>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</si>
  <si>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</si>
  <si>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</si>
  <si>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</si>
  <si>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</si>
  <si>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</si>
  <si>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</si>
  <si>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</si>
  <si>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</si>
  <si>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</si>
  <si>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</si>
  <si>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</si>
  <si>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</si>
  <si>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</si>
  <si>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</si>
  <si>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</si>
  <si>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</si>
  <si>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</si>
  <si>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</si>
  <si>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</si>
  <si>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</si>
  <si>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</si>
  <si>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</si>
  <si>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</si>
  <si>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</si>
  <si>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</si>
  <si>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</si>
  <si>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</si>
  <si>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</si>
  <si>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</si>
  <si>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</si>
  <si>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</si>
  <si>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</si>
  <si>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</si>
  <si>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</si>
  <si>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</si>
  <si>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</si>
  <si>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</si>
  <si>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</si>
  <si>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</si>
  <si>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</si>
  <si>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</si>
  <si>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</si>
  <si>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</si>
  <si>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</si>
  <si>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</si>
  <si>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</si>
  <si>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</si>
  <si>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</si>
  <si>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</si>
  <si>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</si>
  <si>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</si>
  <si>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</si>
  <si>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</si>
  <si>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</si>
  <si>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</si>
  <si>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</si>
  <si>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</si>
  <si>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</si>
  <si>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</si>
  <si>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</si>
  <si>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</si>
  <si>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</si>
  <si>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</si>
  <si>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</si>
  <si>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</si>
  <si>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</si>
  <si>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</si>
  <si>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</si>
  <si>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</si>
  <si>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</si>
  <si>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</si>
  <si>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</si>
  <si>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</si>
  <si>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</si>
  <si>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</si>
  <si>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</si>
  <si>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</si>
  <si>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</si>
  <si>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</si>
  <si>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</si>
  <si>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</si>
  <si>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</si>
  <si>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</si>
  <si>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</si>
  <si>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</si>
  <si>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</si>
  <si>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</si>
  <si>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</si>
  <si>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</si>
  <si>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</si>
  <si>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</si>
  <si>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</si>
  <si>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</si>
  <si>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</si>
  <si>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</si>
  <si>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</si>
  <si>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</si>
  <si>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</si>
  <si>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</si>
  <si>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</si>
  <si>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</si>
  <si>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</si>
  <si>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</si>
  <si>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</si>
  <si>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</si>
  <si>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</si>
  <si>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</si>
  <si>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</si>
  <si>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</si>
  <si>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</si>
  <si>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</si>
  <si>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</si>
  <si>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</si>
  <si>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</si>
  <si>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</si>
  <si>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</si>
  <si>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</si>
  <si>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</si>
  <si>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</si>
  <si>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</si>
  <si>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</si>
  <si>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</si>
  <si>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</si>
  <si>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</si>
  <si>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</si>
  <si>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</si>
  <si>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</si>
  <si>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</si>
  <si>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</si>
  <si>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</si>
  <si>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</si>
  <si>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</si>
  <si>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</si>
  <si>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</si>
  <si>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</si>
  <si>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</si>
  <si>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</si>
  <si>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</si>
  <si>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</si>
  <si>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</si>
  <si>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</si>
  <si>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</si>
  <si>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</si>
  <si>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</si>
  <si>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</si>
  <si>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</si>
  <si>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</si>
  <si>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</si>
  <si>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</si>
  <si>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</si>
  <si>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</si>
  <si>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</si>
  <si>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</si>
  <si>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</si>
  <si>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</si>
  <si>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</si>
  <si>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</si>
  <si>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</si>
  <si>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</si>
  <si>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</si>
  <si>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</si>
  <si>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</si>
  <si>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</si>
  <si>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</si>
  <si>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</si>
  <si>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</si>
  <si>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</si>
  <si>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</si>
  <si>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</si>
  <si>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</si>
  <si>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</si>
  <si>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</si>
  <si>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</si>
  <si>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</si>
  <si>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</si>
  <si>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</si>
  <si>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</si>
  <si>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</si>
  <si>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</si>
  <si>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</si>
  <si>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</si>
  <si>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</si>
  <si>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</si>
  <si>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</si>
  <si>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</si>
  <si>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</si>
  <si>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</si>
  <si>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</si>
  <si>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</si>
  <si>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</si>
  <si>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</si>
  <si>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</si>
  <si>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</si>
  <si>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</si>
  <si>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</si>
  <si>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</si>
  <si>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</si>
  <si>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</si>
  <si>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</si>
  <si>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</si>
  <si>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</si>
  <si>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</si>
  <si>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</si>
  <si>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</si>
  <si>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</si>
  <si>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</si>
  <si>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</si>
  <si>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</si>
  <si>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</si>
  <si>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</si>
  <si>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</si>
  <si>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</si>
  <si>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</si>
  <si>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</si>
  <si>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</si>
  <si>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</si>
  <si>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</si>
  <si>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</si>
  <si>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</si>
  <si>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</si>
  <si>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</si>
  <si>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</si>
  <si>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</si>
  <si>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</si>
  <si>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</si>
  <si>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</si>
  <si>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</si>
  <si>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</si>
  <si>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</si>
  <si>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</si>
  <si>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</si>
  <si>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</si>
  <si>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</si>
  <si>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</si>
  <si>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</si>
  <si>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</si>
  <si>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</si>
  <si>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</si>
  <si>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</si>
  <si>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</si>
  <si>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</si>
  <si>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</si>
  <si>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</si>
  <si>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</si>
  <si>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</si>
  <si>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</si>
  <si>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</si>
  <si>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</si>
  <si>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</si>
  <si>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</si>
  <si>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</si>
  <si>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</si>
  <si>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</si>
  <si>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</si>
  <si>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</si>
  <si>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</si>
  <si>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</si>
  <si>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</si>
  <si>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</si>
  <si>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</si>
  <si>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</si>
  <si>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</si>
  <si>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</si>
  <si>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</si>
  <si>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</si>
  <si>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</si>
  <si>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</si>
  <si>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</si>
  <si>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</si>
  <si>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</si>
  <si>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</si>
  <si>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</si>
  <si>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</si>
  <si>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</si>
  <si>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</si>
  <si>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</si>
  <si>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</si>
  <si>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</si>
  <si>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</si>
  <si>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</si>
  <si>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</si>
  <si>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</si>
  <si>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</si>
  <si>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</si>
  <si>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</si>
  <si>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</si>
  <si>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</si>
  <si>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</si>
  <si>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</si>
  <si>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</si>
  <si>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</si>
  <si>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</si>
  <si>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</si>
  <si>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</si>
  <si>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</si>
  <si>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</si>
  <si>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</si>
  <si>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</si>
  <si>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</si>
  <si>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</si>
  <si>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</si>
  <si>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</si>
  <si>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</si>
  <si>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</si>
  <si>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</si>
  <si>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</si>
  <si>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</si>
  <si>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</si>
  <si>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</si>
  <si>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</si>
  <si>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</si>
  <si>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</si>
  <si>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</si>
  <si>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</si>
  <si>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</si>
  <si>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</si>
  <si>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</si>
  <si>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</si>
  <si>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</si>
  <si>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</si>
  <si>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</si>
  <si>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</si>
  <si>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</si>
  <si>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</si>
  <si>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</si>
  <si>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</si>
  <si>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</si>
  <si>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</si>
  <si>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</si>
  <si>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</si>
  <si>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</si>
  <si>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</si>
  <si>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</si>
  <si>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</si>
  <si>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</si>
  <si>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</si>
  <si>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</si>
  <si>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</si>
  <si>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</si>
  <si>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</si>
  <si>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</si>
  <si>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</si>
  <si>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</si>
  <si>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</si>
  <si>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</si>
  <si>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</si>
  <si>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</si>
  <si>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</si>
  <si>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</si>
  <si>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</si>
  <si>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</si>
  <si>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</si>
  <si>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</si>
  <si>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</si>
  <si>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</si>
  <si>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</si>
  <si>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</si>
  <si>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</si>
  <si>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</si>
  <si>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</si>
  <si>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</si>
  <si>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</si>
  <si>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</si>
  <si>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</si>
  <si>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</si>
  <si>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</si>
  <si>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</si>
  <si>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</si>
  <si>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</si>
  <si>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</si>
  <si>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</si>
  <si>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</si>
  <si>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</si>
  <si>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</si>
  <si>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</si>
  <si>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</si>
  <si>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</si>
  <si>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</si>
  <si>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</si>
  <si>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</si>
  <si>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</si>
  <si>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</si>
  <si>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</si>
  <si>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</si>
  <si>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</si>
  <si>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</si>
  <si>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</si>
  <si>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</si>
  <si>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</si>
  <si>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</si>
  <si>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</si>
  <si>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</si>
  <si>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</si>
  <si>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</si>
  <si>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</si>
  <si>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</si>
  <si>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</si>
  <si>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</si>
  <si>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</si>
  <si>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</si>
  <si>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</si>
  <si>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</si>
  <si>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</si>
  <si>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</si>
  <si>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</si>
  <si>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</si>
  <si>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</si>
  <si>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</si>
  <si>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</si>
  <si>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</si>
  <si>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</si>
  <si>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</si>
  <si>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</si>
  <si>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</si>
  <si>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</si>
  <si>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</si>
  <si>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</si>
  <si>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</si>
  <si>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</si>
  <si>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</si>
  <si>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</si>
  <si>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</si>
  <si>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</si>
  <si>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</si>
  <si>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</si>
  <si>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</si>
  <si>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</si>
  <si>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</si>
  <si>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</si>
  <si>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</si>
  <si>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</si>
  <si>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</si>
  <si>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</si>
  <si>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</si>
  <si>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</si>
  <si>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</si>
  <si>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</si>
  <si>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</si>
  <si>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</si>
  <si>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</si>
  <si>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</si>
  <si>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</si>
  <si>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</si>
  <si>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</si>
  <si>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</si>
  <si>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</si>
  <si>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</si>
  <si>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</si>
  <si>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</si>
  <si>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</si>
  <si>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</si>
  <si>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</si>
  <si>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</si>
  <si>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</si>
  <si>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</si>
  <si>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</si>
  <si>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</si>
  <si>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</si>
  <si>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</si>
  <si>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</si>
  <si>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</si>
  <si>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</si>
  <si>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</si>
  <si>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</si>
  <si>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</si>
  <si>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</si>
  <si>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</si>
  <si>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</si>
  <si>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</si>
  <si>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</si>
  <si>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</si>
  <si>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</si>
  <si>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</si>
  <si>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</si>
  <si>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</si>
  <si>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</si>
  <si>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</si>
  <si>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</si>
  <si>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</si>
  <si>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</si>
  <si>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</si>
  <si>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</si>
  <si>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</si>
  <si>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</si>
  <si>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</si>
  <si>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</si>
  <si>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</si>
  <si>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</si>
  <si>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</si>
  <si>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</si>
  <si>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</si>
  <si>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</si>
  <si>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</si>
  <si>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</si>
  <si>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</si>
  <si>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</si>
  <si>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</si>
  <si>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</si>
  <si>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</si>
  <si>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</si>
  <si>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</si>
  <si>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</si>
  <si>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</si>
  <si>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</si>
  <si>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</si>
  <si>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</si>
  <si>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</si>
  <si>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</si>
  <si>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</si>
  <si>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</si>
  <si>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</si>
  <si>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</si>
  <si>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</si>
  <si>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</si>
  <si>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</si>
  <si>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</si>
  <si>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</si>
  <si>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</si>
  <si>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</si>
  <si>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</si>
  <si>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</si>
  <si>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</si>
  <si>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</si>
  <si>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</si>
  <si>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</si>
  <si>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</si>
  <si>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</si>
  <si>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</si>
  <si>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</si>
  <si>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</si>
  <si>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</si>
  <si>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</si>
  <si>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</si>
  <si>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</si>
  <si>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</si>
  <si>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</si>
  <si>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</si>
  <si>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</si>
  <si>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</si>
  <si>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</si>
  <si>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</si>
  <si>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</si>
  <si>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</si>
  <si>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</si>
  <si>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</si>
  <si>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</si>
  <si>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</si>
  <si>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</si>
  <si>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</si>
  <si>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</si>
  <si>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</si>
  <si>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</si>
  <si>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</si>
  <si>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</si>
  <si>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</si>
  <si>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</si>
  <si>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</si>
  <si>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</si>
  <si>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</si>
  <si>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</si>
  <si>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</si>
  <si>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</si>
  <si>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</si>
  <si>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</si>
  <si>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</si>
  <si>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</si>
  <si>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</si>
  <si>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</si>
  <si>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</si>
  <si>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</si>
  <si>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</si>
  <si>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</si>
  <si>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</si>
  <si>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</si>
  <si>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</si>
  <si>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</si>
  <si>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</si>
  <si>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</si>
  <si>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</si>
  <si>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</si>
  <si>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</si>
  <si>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</si>
  <si>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</si>
  <si>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</si>
  <si>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</si>
  <si>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</si>
  <si>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</si>
  <si>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</si>
  <si>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</si>
  <si>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</si>
  <si>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</si>
  <si>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</si>
  <si>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</si>
  <si>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</si>
  <si>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</si>
  <si>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</si>
  <si>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</si>
  <si>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</si>
  <si>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</si>
  <si>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</si>
  <si>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</si>
  <si>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</si>
  <si>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</si>
  <si>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</si>
  <si>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</si>
  <si>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</si>
  <si>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</si>
  <si>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</si>
  <si>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</si>
  <si>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</si>
  <si>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</si>
  <si>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</si>
  <si>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</si>
  <si>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</si>
  <si>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</si>
  <si>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</si>
  <si>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</si>
  <si>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</si>
  <si>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</si>
  <si>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</si>
  <si>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</si>
  <si>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</si>
  <si>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</si>
  <si>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</si>
  <si>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</si>
  <si>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</si>
  <si>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</si>
  <si>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</si>
  <si>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</si>
  <si>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</si>
  <si>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</si>
  <si>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</si>
  <si>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</si>
  <si>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</si>
  <si>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</si>
  <si>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</si>
  <si>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</si>
  <si>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</si>
  <si>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</si>
  <si>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</si>
  <si>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</si>
  <si>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</si>
  <si>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</si>
  <si>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</si>
  <si>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</si>
  <si>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</si>
  <si>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</si>
  <si>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</si>
  <si>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</si>
  <si>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</si>
  <si>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</si>
  <si>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</si>
  <si>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</si>
  <si>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</si>
  <si>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</si>
  <si>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</si>
  <si>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</si>
  <si>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</si>
  <si>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</si>
  <si>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</si>
  <si>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</si>
  <si>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</si>
  <si>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</si>
  <si>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</si>
  <si>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</si>
  <si>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</si>
  <si>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</si>
  <si>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</si>
  <si>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</si>
  <si>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</si>
  <si>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</si>
  <si>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</si>
  <si>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</si>
  <si>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</si>
  <si>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</si>
  <si>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</si>
  <si>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</si>
  <si>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</si>
  <si>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</si>
  <si>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</si>
  <si>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</si>
  <si>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</si>
  <si>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</si>
  <si>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</si>
  <si>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</si>
  <si>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</si>
  <si>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</si>
  <si>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</si>
  <si>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</si>
  <si>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</si>
  <si>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</si>
  <si>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</si>
  <si>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</si>
  <si>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</si>
  <si>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</si>
  <si>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</si>
  <si>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</si>
  <si>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</si>
  <si>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</si>
  <si>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</si>
  <si>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</si>
  <si>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</si>
  <si>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</si>
  <si>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</si>
  <si>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</si>
  <si>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</si>
  <si>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</si>
  <si>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</si>
  <si>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</si>
  <si>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</si>
  <si>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</si>
  <si>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</si>
  <si>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</si>
  <si>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</si>
  <si>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</si>
  <si>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</si>
  <si>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</si>
  <si>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</si>
  <si>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</si>
  <si>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</si>
  <si>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</si>
  <si>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</si>
  <si>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</si>
  <si>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</si>
  <si>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</si>
  <si>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</si>
  <si>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</si>
  <si>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</si>
  <si>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</si>
  <si>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</si>
  <si>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</si>
  <si>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</si>
  <si>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</si>
  <si>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</si>
  <si>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</si>
  <si>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</si>
  <si>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</si>
  <si>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</si>
  <si>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</si>
  <si>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</si>
  <si>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</si>
  <si>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</si>
  <si>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</si>
  <si>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</si>
  <si>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</si>
  <si>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</si>
  <si>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</si>
  <si>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</si>
  <si>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</si>
  <si>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</si>
  <si>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</si>
  <si>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</si>
  <si>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</si>
  <si>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</si>
  <si>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</si>
  <si>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</si>
  <si>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</si>
  <si>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</si>
  <si>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</si>
  <si>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</si>
  <si>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</si>
  <si>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</si>
  <si>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</si>
  <si>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</si>
  <si>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</si>
  <si>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</si>
  <si>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</si>
  <si>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</si>
  <si>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</si>
  <si>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</si>
  <si>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</si>
  <si>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</si>
  <si>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</si>
  <si>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</si>
  <si>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</si>
  <si>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</si>
  <si>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</si>
  <si>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</si>
  <si>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</si>
  <si>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</si>
  <si>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</si>
  <si>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</si>
  <si>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</si>
  <si>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</si>
  <si>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</si>
  <si>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</si>
  <si>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</si>
  <si>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</si>
  <si>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</si>
  <si>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</si>
  <si>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</si>
  <si>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</si>
  <si>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</si>
  <si>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</si>
  <si>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</si>
  <si>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</si>
  <si>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</si>
  <si>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</si>
  <si>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</si>
  <si>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</si>
  <si>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</si>
  <si>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</si>
  <si>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</si>
  <si>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</si>
  <si>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</si>
  <si>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</si>
  <si>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</si>
  <si>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</si>
  <si>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</si>
  <si>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</si>
  <si>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</si>
  <si>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</si>
  <si>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</si>
  <si>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</si>
  <si>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</si>
  <si>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</si>
  <si>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</si>
  <si>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</si>
  <si>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</si>
  <si>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</si>
  <si>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</si>
  <si>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</si>
  <si>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</si>
  <si>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</si>
  <si>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</si>
  <si>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</si>
  <si>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</si>
  <si>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</si>
  <si>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</si>
  <si>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</si>
  <si>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</si>
  <si>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</si>
  <si>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</si>
  <si>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</si>
  <si>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</si>
  <si>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</si>
  <si>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</si>
  <si>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</si>
  <si>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</si>
  <si>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</si>
  <si>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</si>
  <si>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</si>
  <si>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</si>
  <si>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</si>
  <si>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</si>
  <si>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</si>
  <si>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</si>
  <si>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</si>
  <si>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</si>
  <si>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</si>
  <si>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</si>
  <si>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</si>
  <si>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</si>
  <si>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</si>
  <si>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</si>
  <si>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</si>
  <si>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</si>
  <si>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</si>
  <si>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</si>
  <si>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</si>
  <si>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</si>
  <si>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</si>
  <si>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</si>
  <si>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</si>
  <si>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</si>
  <si>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</si>
  <si>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</si>
  <si>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</si>
  <si>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</si>
  <si>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</si>
  <si>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</si>
  <si>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</si>
  <si>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</si>
  <si>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</si>
  <si>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</si>
  <si>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</si>
  <si>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</si>
  <si>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</si>
  <si>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</si>
  <si>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</si>
  <si>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</si>
  <si>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</si>
  <si>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</si>
  <si>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</si>
  <si>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</si>
  <si>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</si>
  <si>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</si>
  <si>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</si>
  <si>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</si>
  <si>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</si>
  <si>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</si>
  <si>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</si>
  <si>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</si>
  <si>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</si>
  <si>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</si>
  <si>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</si>
  <si>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</si>
  <si>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</si>
  <si>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</si>
  <si>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</si>
  <si>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</si>
  <si>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</si>
  <si>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</si>
  <si>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</si>
  <si>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</si>
  <si>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</si>
  <si>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</si>
  <si>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</si>
  <si>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</si>
  <si>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</si>
  <si>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</si>
  <si>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</si>
  <si>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</si>
  <si>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</si>
  <si>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</si>
  <si>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</si>
  <si>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</si>
  <si>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</si>
  <si>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</si>
  <si>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</si>
  <si>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</si>
  <si>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</si>
  <si>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</si>
  <si>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</si>
  <si>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</si>
  <si>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</si>
  <si>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</si>
  <si>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</si>
  <si>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</si>
  <si>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</si>
  <si>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</si>
  <si>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</si>
  <si>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</si>
  <si>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</si>
  <si>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</si>
  <si>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</si>
  <si>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</si>
  <si>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</si>
  <si>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</si>
  <si>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</si>
  <si>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</si>
  <si>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</si>
  <si>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</si>
  <si>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</si>
  <si>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</si>
  <si>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</si>
  <si>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</si>
  <si>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</si>
  <si>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</si>
  <si>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</si>
  <si>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</si>
  <si>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</si>
  <si>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</si>
  <si>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</si>
  <si>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</si>
  <si>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</si>
  <si>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</si>
  <si>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</si>
  <si>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</si>
  <si>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</si>
  <si>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</si>
  <si>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</si>
  <si>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</si>
  <si>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</si>
  <si>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</si>
  <si>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</si>
  <si>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</si>
  <si>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</si>
  <si>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</si>
  <si>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</si>
  <si>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</si>
  <si>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</si>
  <si>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</si>
  <si>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</si>
  <si>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</si>
  <si>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</si>
  <si>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</si>
  <si>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</si>
  <si>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</si>
  <si>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</si>
  <si>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</si>
  <si>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</si>
  <si>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</si>
  <si>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</si>
  <si>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</si>
  <si>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</si>
  <si>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</si>
  <si>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</si>
  <si>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</si>
  <si>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</si>
  <si>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</si>
  <si>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</si>
  <si>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</si>
  <si>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</si>
  <si>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</si>
  <si>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</si>
  <si>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</si>
  <si>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</si>
  <si>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</si>
  <si>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</si>
  <si>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</si>
  <si>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</si>
  <si>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</si>
  <si>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</si>
  <si>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</si>
  <si>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</si>
  <si>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</si>
  <si>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</si>
  <si>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</si>
  <si>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</si>
  <si>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</si>
  <si>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</si>
  <si>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</si>
  <si>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</si>
  <si>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</si>
  <si>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</si>
  <si>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</si>
  <si>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</si>
  <si>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</si>
  <si>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</si>
  <si>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</si>
  <si>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</si>
  <si>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</si>
  <si>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</si>
  <si>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</si>
  <si>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</si>
  <si>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</si>
  <si>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</si>
  <si>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</si>
  <si>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</si>
  <si>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</si>
  <si>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</si>
  <si>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</si>
  <si>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</si>
  <si>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</si>
  <si>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</si>
  <si>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</si>
  <si>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</si>
  <si>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</si>
  <si>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</si>
  <si>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</si>
  <si>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</si>
  <si>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</si>
  <si>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</si>
  <si>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</si>
  <si>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</si>
  <si>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</si>
  <si>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</si>
  <si>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</si>
  <si>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</si>
  <si>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</si>
  <si>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</si>
  <si>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</si>
  <si>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</si>
  <si>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</si>
  <si>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</si>
  <si>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</si>
  <si>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</si>
  <si>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</si>
  <si>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</si>
  <si>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</si>
  <si>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</si>
  <si>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</si>
  <si>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</si>
  <si>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</si>
  <si>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</si>
  <si>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</si>
  <si>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</si>
  <si>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</si>
  <si>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</si>
  <si>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</si>
  <si>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</si>
  <si>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</si>
  <si>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</si>
  <si>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</si>
  <si>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</si>
  <si>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</si>
  <si>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</si>
  <si>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</si>
  <si>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</si>
  <si>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</si>
  <si>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</si>
  <si>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</si>
  <si>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</si>
  <si>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</si>
  <si>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</si>
  <si>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</si>
  <si>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</si>
  <si>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</si>
  <si>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</si>
  <si>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</si>
  <si>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</si>
  <si>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</si>
  <si>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</si>
  <si>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</si>
  <si>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</si>
  <si>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</si>
  <si>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</si>
  <si>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</si>
  <si>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</si>
  <si>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</si>
  <si>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</si>
  <si>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</si>
  <si>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</si>
  <si>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</si>
  <si>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</si>
  <si>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</si>
  <si>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</si>
  <si>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</si>
  <si>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</si>
  <si>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</si>
  <si>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</si>
  <si>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</si>
  <si>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</si>
  <si>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</si>
  <si>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</si>
  <si>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</si>
  <si>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</si>
  <si>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</si>
  <si>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</si>
  <si>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</si>
  <si>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</si>
  <si>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</si>
  <si>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</si>
  <si>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</si>
  <si>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</si>
  <si>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</si>
  <si>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</si>
  <si>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</si>
  <si>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</si>
  <si>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</si>
  <si>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</si>
  <si>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</si>
  <si>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</si>
  <si>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</si>
  <si>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</si>
  <si>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</si>
  <si>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</si>
  <si>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</si>
  <si>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</si>
  <si>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</si>
  <si>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</si>
  <si>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</si>
  <si>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</si>
  <si>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</si>
  <si>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</si>
  <si>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</si>
  <si>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</si>
  <si>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</si>
  <si>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</si>
  <si>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</si>
  <si>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</si>
  <si>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</si>
  <si>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</si>
  <si>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</si>
  <si>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</si>
  <si>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</si>
  <si>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</si>
  <si>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</si>
  <si>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</si>
  <si>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</si>
  <si>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</si>
  <si>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</si>
  <si>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</si>
  <si>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</si>
  <si>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</si>
  <si>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</si>
  <si>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</si>
  <si>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</si>
  <si>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</si>
  <si>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</si>
  <si>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</si>
  <si>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</si>
  <si>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</si>
  <si>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</si>
  <si>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</si>
  <si>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</si>
  <si>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</si>
  <si>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</si>
  <si>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</si>
  <si>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</si>
  <si>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</si>
  <si>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</si>
  <si>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</si>
  <si>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</si>
  <si>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</si>
  <si>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</si>
  <si>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</si>
  <si>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</si>
  <si>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</si>
  <si>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</si>
  <si>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</si>
  <si>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</si>
  <si>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</si>
  <si>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</si>
  <si>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</si>
  <si>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</si>
  <si>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</si>
  <si>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</si>
  <si>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</si>
  <si>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</si>
  <si>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</si>
  <si>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</si>
  <si>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</si>
  <si>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</si>
  <si>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</si>
  <si>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</si>
  <si>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</si>
  <si>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</si>
  <si>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</si>
  <si>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</si>
  <si>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</si>
  <si>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</si>
  <si>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</si>
  <si>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</si>
  <si>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</si>
  <si>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</si>
  <si>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</si>
  <si>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</si>
  <si>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</si>
  <si>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</si>
  <si>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</si>
  <si>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</si>
  <si>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</si>
  <si>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</si>
  <si>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</si>
  <si>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</si>
  <si>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</si>
  <si>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</si>
  <si>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</si>
  <si>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</si>
  <si>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</si>
  <si>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</si>
  <si>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</si>
  <si>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</si>
  <si>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</si>
  <si>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</si>
  <si>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</si>
  <si>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</si>
  <si>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</si>
  <si>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</si>
  <si>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</si>
  <si>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</si>
  <si>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</si>
  <si>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</si>
  <si>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</si>
  <si>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</si>
  <si>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</si>
  <si>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</si>
  <si>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</si>
  <si>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</si>
  <si>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</si>
  <si>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</si>
  <si>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</si>
  <si>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</si>
  <si>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</si>
  <si>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</si>
  <si>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</si>
  <si>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</si>
  <si>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</si>
  <si>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</si>
  <si>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</si>
  <si>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</si>
  <si>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</si>
  <si>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</si>
  <si>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</si>
  <si>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</si>
  <si>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</si>
  <si>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</si>
  <si>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</si>
  <si>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</si>
  <si>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</si>
  <si>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</si>
  <si>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</si>
  <si>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</si>
  <si>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</si>
  <si>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</si>
  <si>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</si>
  <si>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</si>
  <si>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</si>
  <si>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</si>
  <si>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</si>
  <si>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</si>
  <si>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</si>
  <si>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</si>
  <si>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</si>
  <si>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</si>
  <si>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</si>
  <si>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</si>
  <si>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</si>
  <si>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</si>
  <si>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</si>
  <si>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</si>
  <si>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</si>
  <si>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</si>
  <si>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</si>
  <si>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</si>
  <si>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</si>
  <si>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</si>
  <si>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</si>
  <si>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</si>
  <si>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</si>
  <si>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</si>
  <si>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</si>
  <si>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</si>
  <si>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</si>
  <si>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</si>
  <si>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</si>
  <si>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</si>
  <si>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</si>
  <si>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</si>
  <si>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</si>
  <si>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</si>
  <si>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</si>
  <si>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</si>
  <si>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</si>
  <si>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</si>
  <si>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</si>
  <si>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</si>
  <si>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</si>
  <si>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</si>
  <si>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</si>
  <si>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</si>
  <si>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</si>
  <si>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</si>
  <si>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</si>
  <si>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</si>
  <si>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</si>
  <si>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</si>
  <si>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</si>
  <si>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</si>
  <si>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</si>
  <si>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</si>
  <si>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</si>
  <si>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</si>
  <si>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</si>
  <si>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</si>
  <si>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</si>
  <si>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</si>
  <si>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</si>
  <si>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</si>
  <si>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</si>
  <si>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</si>
  <si>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</si>
  <si>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</si>
  <si>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</si>
  <si>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</si>
  <si>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</si>
  <si>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</si>
  <si>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</si>
  <si>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</si>
  <si>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</si>
  <si>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</si>
  <si>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</si>
  <si>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</si>
  <si>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</si>
  <si>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</si>
  <si>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</si>
  <si>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</si>
  <si>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</si>
  <si>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</si>
  <si>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</si>
  <si>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</si>
  <si>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</si>
  <si>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</si>
  <si>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</si>
  <si>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</si>
  <si>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</si>
  <si>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</si>
  <si>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</si>
  <si>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</si>
  <si>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</si>
  <si>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</si>
  <si>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</si>
  <si>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</si>
  <si>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</si>
  <si>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</si>
  <si>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</si>
  <si>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</si>
  <si>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</si>
  <si>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</si>
  <si>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</si>
  <si>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</si>
  <si>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</si>
  <si>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</si>
  <si>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</si>
  <si>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</si>
  <si>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</si>
  <si>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</si>
  <si>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</si>
  <si>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</si>
  <si>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</si>
  <si>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</si>
  <si>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</si>
  <si>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</si>
  <si>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</si>
  <si>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</si>
  <si>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</si>
  <si>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</si>
  <si>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</si>
  <si>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</si>
  <si>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</si>
  <si>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</si>
  <si>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</si>
  <si>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</si>
  <si>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</si>
  <si>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</si>
  <si>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</si>
  <si>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</si>
  <si>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</si>
  <si>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</si>
  <si>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</si>
  <si>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</si>
  <si>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</si>
  <si>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</si>
  <si>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</si>
  <si>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</si>
  <si>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</si>
  <si>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</si>
  <si>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</si>
  <si>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</si>
  <si>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</si>
  <si>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</si>
  <si>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</si>
  <si>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</si>
  <si>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</si>
  <si>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</si>
  <si>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</si>
  <si>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</si>
  <si>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</si>
  <si>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</si>
  <si>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</si>
  <si>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</si>
  <si>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</si>
  <si>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</si>
  <si>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</si>
  <si>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</si>
  <si>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</si>
  <si>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</si>
  <si>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</si>
  <si>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</si>
  <si>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</si>
  <si>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</si>
  <si>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</si>
  <si>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</si>
  <si>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</si>
  <si>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</si>
  <si>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</si>
  <si>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</si>
  <si>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</si>
  <si>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</si>
  <si>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</si>
  <si>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</si>
  <si>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</si>
  <si>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</si>
  <si>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</si>
  <si>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</si>
  <si>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</si>
  <si>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</si>
  <si>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</si>
  <si>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</si>
  <si>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</si>
  <si>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</si>
  <si>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</si>
  <si>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</si>
  <si>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</si>
  <si>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</si>
  <si>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</si>
  <si>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</si>
  <si>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</si>
  <si>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</si>
  <si>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</si>
  <si>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</si>
  <si>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</si>
  <si>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</si>
  <si>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</si>
  <si>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</si>
  <si>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</si>
  <si>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</si>
  <si>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</si>
  <si>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</si>
  <si>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</si>
  <si>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</si>
  <si>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</si>
  <si>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</si>
  <si>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</si>
  <si>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</si>
  <si>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</si>
  <si>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</si>
  <si>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</si>
  <si>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</si>
  <si>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</si>
  <si>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</si>
  <si>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</si>
  <si>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</si>
  <si>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</si>
  <si>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</si>
  <si>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</si>
  <si>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</si>
  <si>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</si>
  <si>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</si>
  <si>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</si>
  <si>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</si>
  <si>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</si>
  <si>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</si>
  <si>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</si>
  <si>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</si>
  <si>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</si>
  <si>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</si>
  <si>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</si>
  <si>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</si>
  <si>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</si>
  <si>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</si>
  <si>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</si>
  <si>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</si>
  <si>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</si>
  <si>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</si>
  <si>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</si>
  <si>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</si>
  <si>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</si>
  <si>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</si>
  <si>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</si>
  <si>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</si>
  <si>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</si>
  <si>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</si>
  <si>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</si>
  <si>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</si>
  <si>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</si>
  <si>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</si>
  <si>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</si>
  <si>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</si>
  <si>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</si>
  <si>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</si>
  <si>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</si>
  <si>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</si>
  <si>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</si>
  <si>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</si>
  <si>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</si>
  <si>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</si>
  <si>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</si>
  <si>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</si>
  <si>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</si>
  <si>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</si>
  <si>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</si>
  <si>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</si>
  <si>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</si>
  <si>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</si>
  <si>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</si>
  <si>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</si>
  <si>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</si>
  <si>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</si>
  <si>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</si>
  <si>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</si>
  <si>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</si>
  <si>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</si>
  <si>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</si>
  <si>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</si>
  <si>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</si>
  <si>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</si>
  <si>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</si>
  <si>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</si>
  <si>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</si>
  <si>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</si>
  <si>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</si>
  <si>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</si>
  <si>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</si>
  <si>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</si>
  <si>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</si>
  <si>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</si>
  <si>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</si>
  <si>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</si>
  <si>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</si>
  <si>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</si>
  <si>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</si>
  <si>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</si>
  <si>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</si>
  <si>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</si>
  <si>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</si>
  <si>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</si>
  <si>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</si>
  <si>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</si>
  <si>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</si>
  <si>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</si>
  <si>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</si>
  <si>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</si>
  <si>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</si>
  <si>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</si>
  <si>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</si>
  <si>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</si>
  <si>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</si>
  <si>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</si>
  <si>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</si>
  <si>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</si>
  <si>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</si>
  <si>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</si>
  <si>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</si>
  <si>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</si>
  <si>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</si>
  <si>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</si>
  <si>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</si>
  <si>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</si>
  <si>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</si>
  <si>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</si>
  <si>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</si>
  <si>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</si>
  <si>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</si>
  <si>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</si>
  <si>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</si>
  <si>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</si>
  <si>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</si>
  <si>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</si>
  <si>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</si>
  <si>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</si>
  <si>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</si>
  <si>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</si>
  <si>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</si>
  <si>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</si>
  <si>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</si>
  <si>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</si>
  <si>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</si>
  <si>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</si>
  <si>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</si>
  <si>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</si>
  <si>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</si>
  <si>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</si>
  <si>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</si>
  <si>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</si>
  <si>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</si>
  <si>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</si>
  <si>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</si>
  <si>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</si>
  <si>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</si>
  <si>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</si>
  <si>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</si>
  <si>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</si>
  <si>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</si>
  <si>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</si>
  <si>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</si>
  <si>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</si>
  <si>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</si>
  <si>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</si>
  <si>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</si>
  <si>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</si>
  <si>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</si>
  <si>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</si>
  <si>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</si>
  <si>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</si>
  <si>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</si>
  <si>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</si>
  <si>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</si>
  <si>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</si>
  <si>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</si>
  <si>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</si>
  <si>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</si>
  <si>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</si>
  <si>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</si>
  <si>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</si>
  <si>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</si>
  <si>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</si>
  <si>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</si>
  <si>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</si>
  <si>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</si>
  <si>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</si>
  <si>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</si>
  <si>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</si>
  <si>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</si>
  <si>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</si>
  <si>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</si>
  <si>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</si>
  <si>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</si>
  <si>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</si>
  <si>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</si>
  <si>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</si>
  <si>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</si>
  <si>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</si>
  <si>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</si>
  <si>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</si>
  <si>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</si>
  <si>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</si>
  <si>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</si>
  <si>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</si>
  <si>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</si>
  <si>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</si>
  <si>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</si>
  <si>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</si>
  <si>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</si>
  <si>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</si>
  <si>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</si>
  <si>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</si>
  <si>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</si>
  <si>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</si>
  <si>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</si>
  <si>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</si>
  <si>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</si>
  <si>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</si>
  <si>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</si>
  <si>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</si>
  <si>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</si>
  <si>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</si>
  <si>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</si>
  <si>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</si>
  <si>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</si>
  <si>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</si>
  <si>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</si>
  <si>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</si>
  <si>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</si>
  <si>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</si>
  <si>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</si>
  <si>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</si>
  <si>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</si>
  <si>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</si>
  <si>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</si>
  <si>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</si>
  <si>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</si>
  <si>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</si>
  <si>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</si>
  <si>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</si>
  <si>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</si>
  <si>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</si>
  <si>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</si>
  <si>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</si>
  <si>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</si>
  <si>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</si>
  <si>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</si>
  <si>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</si>
  <si>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</si>
  <si>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</si>
  <si>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</si>
  <si>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</si>
  <si>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</si>
  <si>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</si>
  <si>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</si>
  <si>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</si>
  <si>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</si>
  <si>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</si>
  <si>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</si>
  <si>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</si>
  <si>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</si>
  <si>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</si>
  <si>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</si>
  <si>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</si>
  <si>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</si>
  <si>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</si>
  <si>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</si>
  <si>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</si>
  <si>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</si>
  <si>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</si>
  <si>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</si>
  <si>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</si>
  <si>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</si>
  <si>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</si>
  <si>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</si>
  <si>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</si>
  <si>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</si>
  <si>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</si>
  <si>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</si>
  <si>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</si>
  <si>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</si>
  <si>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</si>
  <si>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</si>
  <si>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</si>
  <si>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</si>
  <si>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</si>
  <si>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</si>
  <si>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</si>
  <si>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</si>
  <si>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</si>
  <si>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</si>
  <si>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</si>
  <si>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</si>
  <si>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</si>
  <si>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</si>
  <si>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</si>
  <si>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</si>
  <si>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</si>
  <si>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</si>
  <si>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</si>
  <si>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</si>
  <si>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</si>
  <si>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</si>
  <si>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</si>
  <si>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</si>
  <si>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</si>
  <si>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</si>
  <si>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</si>
  <si>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</si>
  <si>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</si>
  <si>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</si>
  <si>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</si>
  <si>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</si>
  <si>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</si>
  <si>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</si>
  <si>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</si>
  <si>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</si>
  <si>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</si>
  <si>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</si>
  <si>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</si>
  <si>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</si>
  <si>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</si>
  <si>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</si>
  <si>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</si>
  <si>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</si>
  <si>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</si>
  <si>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</si>
  <si>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</si>
  <si>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</si>
  <si>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</si>
  <si>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</si>
  <si>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</si>
  <si>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</si>
  <si>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</si>
  <si>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</si>
  <si>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</si>
  <si>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</si>
  <si>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</si>
  <si>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</si>
  <si>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</si>
  <si>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</si>
  <si>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</si>
  <si>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</si>
  <si>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</si>
  <si>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</si>
  <si>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</si>
  <si>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</si>
  <si>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</si>
  <si>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</si>
  <si>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</si>
  <si>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</si>
  <si>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</si>
  <si>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</si>
  <si>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</si>
  <si>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</si>
  <si>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</si>
  <si>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</si>
  <si>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</si>
  <si>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</si>
  <si>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</si>
  <si>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</si>
  <si>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</si>
  <si>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</si>
  <si>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</si>
  <si>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</si>
  <si>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</si>
  <si>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</si>
  <si>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</si>
  <si>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</si>
  <si>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</si>
  <si>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</si>
  <si>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</si>
  <si>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</si>
  <si>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</si>
  <si>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</si>
  <si>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</si>
  <si>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</si>
  <si>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</si>
  <si>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</si>
  <si>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</si>
  <si>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</si>
  <si>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</si>
  <si>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</si>
  <si>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</si>
  <si>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</si>
  <si>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</si>
  <si>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</si>
  <si>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</si>
  <si>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</si>
  <si>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</si>
  <si>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</si>
  <si>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</si>
  <si>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</si>
  <si>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</si>
  <si>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</si>
  <si>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</si>
  <si>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</si>
  <si>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</si>
  <si>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</si>
  <si>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</si>
  <si>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</si>
  <si>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</si>
  <si>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</si>
  <si>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</si>
  <si>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</si>
  <si>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</si>
  <si>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</si>
  <si>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</si>
  <si>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</si>
  <si>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</si>
  <si>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</si>
  <si>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</si>
  <si>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</si>
  <si>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</si>
  <si>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</si>
  <si>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</si>
  <si>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</si>
  <si>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</si>
  <si>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</si>
  <si>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</si>
  <si>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</si>
  <si>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</si>
  <si>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</si>
  <si>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</si>
  <si>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</si>
  <si>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</si>
  <si>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</si>
  <si>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</si>
  <si>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</si>
  <si>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</si>
  <si>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</si>
  <si>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</si>
  <si>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</si>
  <si>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</si>
  <si>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</si>
  <si>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</si>
  <si>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</si>
  <si>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</si>
  <si>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</si>
  <si>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</si>
  <si>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</si>
  <si>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</si>
  <si>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</si>
  <si>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</si>
  <si>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</si>
  <si>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</si>
  <si>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</si>
  <si>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</si>
  <si>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</si>
  <si>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</si>
  <si>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</si>
  <si>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</si>
  <si>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</si>
  <si>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</si>
  <si>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</si>
  <si>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</si>
  <si>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</si>
  <si>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</si>
  <si>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</si>
  <si>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</si>
  <si>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</si>
  <si>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</si>
  <si>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</si>
  <si>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</si>
  <si>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</si>
  <si>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</si>
  <si>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</si>
  <si>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</si>
  <si>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</si>
  <si>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</si>
  <si>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</si>
  <si>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</si>
  <si>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</si>
  <si>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</si>
  <si>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</si>
  <si>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</si>
  <si>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</si>
  <si>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</si>
  <si>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</si>
  <si>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</si>
  <si>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</si>
  <si>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</si>
  <si>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</si>
  <si>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</si>
  <si>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</si>
  <si>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</si>
  <si>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</si>
  <si>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</si>
  <si>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</si>
  <si>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</si>
  <si>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</si>
  <si>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</si>
  <si>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</si>
  <si>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</si>
  <si>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</si>
  <si>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</si>
  <si>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</si>
  <si>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</si>
  <si>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</si>
  <si>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</si>
  <si>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</si>
  <si>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</si>
  <si>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</si>
  <si>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</si>
  <si>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</si>
  <si>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</si>
  <si>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</si>
  <si>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</si>
  <si>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</si>
  <si>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</si>
  <si>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</si>
  <si>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</si>
  <si>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</si>
  <si>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</si>
  <si>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</si>
  <si>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</si>
  <si>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</si>
  <si>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</si>
  <si>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</si>
  <si>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</si>
  <si>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</si>
  <si>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</si>
  <si>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</si>
  <si>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</si>
  <si>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</si>
  <si>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</si>
  <si>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</si>
  <si>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</si>
  <si>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</si>
  <si>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</si>
  <si>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</si>
  <si>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</si>
  <si>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</si>
  <si>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</si>
  <si>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</si>
  <si>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</si>
  <si>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</si>
  <si>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</si>
  <si>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</si>
  <si>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</si>
  <si>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</si>
  <si>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</si>
  <si>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</si>
  <si>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</si>
  <si>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</si>
  <si>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</si>
  <si>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</si>
  <si>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</si>
  <si>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</si>
  <si>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</si>
  <si>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</si>
  <si>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</si>
  <si>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</si>
  <si>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</si>
  <si>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</si>
  <si>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</si>
  <si>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</si>
  <si>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</si>
  <si>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</si>
  <si>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</si>
  <si>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</si>
  <si>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</si>
  <si>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</si>
  <si>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</si>
  <si>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</si>
  <si>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</si>
  <si>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</si>
  <si>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</si>
  <si>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</si>
  <si>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</si>
  <si>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</si>
  <si>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</si>
  <si>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</si>
  <si>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</si>
  <si>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</si>
  <si>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</si>
  <si>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</si>
  <si>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</si>
  <si>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</si>
  <si>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</si>
  <si>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</si>
  <si>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</si>
  <si>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</si>
  <si>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</si>
  <si>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</si>
  <si>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</si>
  <si>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</si>
  <si>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</si>
  <si>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</si>
  <si>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</si>
  <si>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</si>
  <si>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</si>
  <si>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</si>
  <si>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</si>
  <si>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</si>
  <si>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</si>
  <si>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</si>
  <si>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</si>
  <si>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</si>
  <si>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</si>
  <si>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</si>
  <si>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</si>
  <si>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</si>
  <si>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</si>
  <si>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</si>
  <si>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</si>
  <si>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</si>
  <si>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</si>
  <si>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</si>
  <si>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</si>
  <si>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</si>
  <si>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</si>
  <si>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</si>
  <si>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</si>
  <si>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</si>
  <si>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</si>
  <si>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</si>
  <si>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</si>
  <si>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</si>
  <si>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</si>
  <si>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</si>
  <si>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</si>
  <si>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</si>
  <si>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</si>
  <si>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</si>
  <si>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</si>
  <si>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</si>
  <si>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</si>
  <si>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</si>
  <si>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</si>
  <si>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</si>
  <si>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</si>
  <si>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</si>
  <si>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</si>
  <si>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</si>
  <si>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</si>
  <si>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</si>
  <si>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</si>
  <si>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</si>
  <si>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</si>
  <si>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</si>
  <si>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</si>
  <si>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</si>
  <si>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</si>
  <si>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</si>
  <si>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</si>
  <si>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</si>
  <si>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</si>
  <si>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</si>
  <si>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</si>
  <si>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</si>
  <si>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</si>
  <si>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</si>
  <si>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</si>
  <si>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</si>
  <si>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</si>
  <si>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</si>
  <si>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</si>
  <si>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</si>
  <si>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</si>
  <si>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</si>
  <si>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</si>
  <si>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</si>
  <si>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</si>
  <si>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</si>
  <si>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</si>
  <si>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</si>
  <si>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</si>
  <si>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</si>
  <si>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</si>
  <si>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</si>
  <si>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</si>
  <si>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</si>
  <si>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</si>
  <si>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</si>
  <si>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</si>
  <si>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</si>
  <si>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</si>
  <si>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</si>
  <si>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</si>
  <si>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</si>
  <si>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</si>
  <si>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</si>
  <si>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</si>
  <si>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</si>
  <si>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</si>
  <si>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</si>
  <si>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</si>
  <si>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</si>
  <si>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</si>
  <si>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</si>
  <si>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</si>
  <si>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</si>
  <si>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</si>
  <si>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</si>
  <si>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</si>
  <si>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</si>
  <si>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</si>
  <si>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</si>
  <si>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</si>
  <si>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</si>
  <si>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</si>
  <si>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</si>
  <si>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</si>
  <si>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</si>
  <si>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</si>
  <si>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</si>
  <si>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</si>
  <si>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</si>
  <si>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</si>
  <si>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</si>
  <si>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</si>
  <si>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</si>
  <si>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</si>
  <si>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</si>
  <si>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</si>
  <si>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</si>
  <si>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</si>
  <si>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</si>
  <si>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</si>
  <si>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</si>
  <si>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</si>
  <si>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</si>
  <si>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</si>
  <si>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</si>
  <si>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</si>
  <si>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</si>
  <si>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</si>
  <si>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</si>
  <si>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</si>
  <si>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</si>
  <si>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</si>
  <si>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</si>
  <si>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</si>
  <si>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</si>
  <si>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</si>
  <si>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</si>
  <si>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</si>
  <si>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</si>
  <si>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</si>
  <si>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</si>
  <si>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</si>
  <si>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</si>
  <si>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</si>
  <si>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</si>
  <si>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</si>
  <si>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</si>
  <si>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</si>
  <si>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</si>
  <si>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</si>
  <si>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</si>
  <si>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</si>
  <si>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</si>
  <si>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</si>
  <si>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</si>
  <si>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</si>
  <si>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</si>
  <si>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</si>
  <si>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</si>
  <si>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</si>
  <si>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</si>
  <si>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</si>
  <si>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</si>
  <si>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</si>
  <si>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</si>
  <si>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</si>
  <si>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</si>
  <si>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</si>
  <si>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</si>
  <si>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</si>
  <si>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</si>
  <si>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</si>
  <si>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</si>
  <si>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</si>
  <si>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</si>
  <si>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</si>
  <si>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</si>
  <si>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</si>
  <si>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</si>
  <si>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</si>
  <si>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</si>
  <si>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</si>
  <si>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</si>
  <si>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</si>
  <si>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</si>
  <si>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</si>
  <si>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</si>
  <si>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</si>
  <si>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</si>
  <si>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</si>
  <si>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</si>
  <si>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</si>
  <si>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</si>
  <si>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</si>
  <si>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</si>
  <si>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</si>
  <si>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</si>
  <si>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</si>
  <si>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</si>
  <si>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</si>
  <si>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</si>
  <si>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</si>
  <si>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</si>
  <si>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</si>
  <si>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</si>
  <si>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</si>
  <si>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</si>
  <si>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</si>
  <si>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</si>
  <si>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</si>
  <si>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</si>
  <si>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</si>
  <si>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</si>
  <si>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</si>
  <si>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</si>
  <si>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</si>
  <si>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</si>
  <si>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</si>
  <si>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</si>
  <si>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</si>
  <si>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</si>
  <si>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</si>
  <si>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</si>
  <si>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</si>
  <si>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</si>
  <si>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</si>
  <si>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</si>
  <si>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</si>
  <si>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</si>
  <si>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</si>
  <si>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</si>
  <si>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</si>
  <si>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</si>
  <si>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</si>
  <si>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</si>
  <si>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</si>
  <si>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</si>
  <si>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</si>
  <si>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</si>
  <si>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</si>
  <si>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</si>
  <si>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</si>
  <si>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</si>
  <si>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</si>
  <si>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</si>
  <si>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</si>
  <si>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</si>
  <si>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</si>
  <si>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</si>
  <si>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</si>
  <si>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</si>
  <si>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</si>
  <si>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</si>
  <si>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</si>
  <si>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</si>
  <si>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</si>
  <si>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</si>
  <si>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</si>
  <si>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</si>
  <si>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</si>
  <si>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</si>
  <si>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</si>
  <si>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</si>
  <si>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</si>
  <si>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</si>
  <si>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</si>
  <si>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</si>
  <si>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</si>
  <si>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</si>
  <si>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</si>
  <si>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</si>
  <si>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</si>
  <si>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</si>
  <si>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</si>
  <si>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</si>
  <si>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</si>
  <si>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</si>
  <si>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</si>
  <si>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</si>
  <si>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</si>
  <si>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</si>
  <si>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</si>
  <si>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</si>
  <si>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</si>
  <si>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</si>
  <si>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</si>
  <si>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</si>
  <si>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</si>
  <si>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</si>
  <si>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</si>
  <si>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</si>
  <si>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</si>
  <si>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</si>
  <si>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</si>
  <si>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</si>
  <si>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</si>
  <si>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</si>
  <si>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</si>
  <si>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</si>
  <si>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</si>
  <si>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</si>
  <si>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</si>
  <si>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</si>
  <si>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</si>
  <si>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</si>
  <si>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</si>
  <si>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</si>
  <si>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</si>
  <si>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</si>
  <si>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</si>
  <si>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</si>
  <si>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</si>
  <si>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</si>
  <si>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</si>
  <si>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</si>
  <si>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</si>
  <si>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</si>
  <si>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</si>
  <si>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</si>
  <si>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</si>
  <si>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</si>
  <si>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</si>
  <si>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</si>
  <si>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</si>
  <si>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</si>
  <si>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</si>
  <si>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</si>
  <si>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</si>
  <si>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</si>
  <si>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</si>
  <si>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</si>
  <si>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</si>
  <si>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</si>
  <si>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</si>
  <si>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</si>
  <si>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</si>
  <si>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</si>
  <si>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</si>
  <si>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</si>
  <si>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</si>
  <si>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</si>
  <si>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</si>
  <si>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</si>
  <si>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</si>
  <si>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</si>
  <si>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</si>
  <si>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</si>
  <si>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</si>
  <si>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</si>
  <si>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</si>
  <si>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</si>
  <si>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</si>
  <si>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</si>
  <si>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</si>
  <si>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</si>
  <si>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</si>
  <si>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</si>
  <si>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</si>
  <si>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</si>
  <si>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</si>
  <si>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</si>
  <si>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</si>
  <si>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</si>
  <si>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</si>
  <si>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</si>
  <si>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</si>
  <si>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</si>
  <si>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</si>
  <si>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</si>
  <si>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</si>
  <si>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</si>
  <si>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</si>
  <si>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</si>
  <si>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</si>
  <si>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</si>
  <si>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</si>
  <si>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</si>
  <si>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</si>
  <si>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</si>
  <si>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</si>
  <si>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</si>
  <si>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</si>
  <si>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</si>
  <si>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</si>
  <si>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</si>
  <si>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</si>
  <si>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</si>
  <si>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</si>
  <si>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</si>
  <si>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</si>
  <si>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</si>
  <si>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</si>
  <si>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</si>
  <si>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</si>
  <si>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</si>
  <si>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</si>
  <si>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</si>
  <si>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</si>
  <si>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</si>
  <si>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</si>
  <si>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</si>
  <si>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</si>
  <si>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</si>
  <si>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</si>
  <si>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</si>
  <si>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</si>
  <si>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</si>
  <si>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</si>
  <si>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</si>
  <si>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</si>
  <si>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</si>
  <si>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</si>
  <si>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</si>
  <si>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</si>
  <si>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</si>
  <si>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</si>
  <si>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</si>
  <si>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</si>
  <si>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</si>
  <si>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</si>
  <si>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</si>
  <si>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</si>
  <si>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</si>
  <si>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</si>
  <si>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</si>
  <si>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</si>
  <si>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</si>
  <si>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</si>
  <si>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</si>
  <si>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</si>
  <si>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</si>
  <si>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</si>
  <si>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</si>
  <si>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</si>
  <si>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</si>
  <si>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</si>
  <si>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</si>
  <si>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</si>
  <si>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</si>
  <si>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</si>
  <si>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</si>
  <si>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</si>
  <si>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</si>
  <si>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</si>
  <si>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</si>
  <si>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</si>
  <si>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</si>
  <si>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</si>
  <si>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</si>
  <si>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</si>
  <si>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</si>
  <si>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</si>
  <si>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</si>
  <si>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</si>
  <si>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</si>
  <si>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</si>
  <si>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</si>
  <si>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</si>
  <si>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</si>
  <si>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</si>
  <si>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</si>
  <si>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</si>
  <si>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</si>
  <si>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</si>
  <si>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</si>
  <si>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</si>
  <si>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</si>
  <si>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</si>
  <si>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</si>
  <si>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</si>
  <si>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</si>
  <si>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</si>
  <si>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</si>
  <si>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</si>
  <si>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</si>
  <si>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</si>
  <si>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</si>
  <si>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</si>
  <si>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</si>
  <si>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</si>
  <si>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</si>
  <si>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</si>
  <si>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</si>
  <si>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</si>
  <si>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</si>
  <si>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</si>
  <si>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</si>
  <si>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</si>
  <si>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</si>
  <si>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</si>
  <si>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</si>
  <si>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</si>
  <si>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</si>
  <si>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</si>
  <si>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</si>
  <si>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</si>
  <si>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</si>
  <si>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</si>
  <si>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</si>
  <si>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</si>
  <si>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</si>
  <si>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</si>
  <si>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</si>
  <si>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</si>
  <si>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</si>
  <si>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</si>
  <si>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</si>
  <si>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</si>
  <si>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</si>
  <si>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</si>
  <si>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</si>
  <si>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</si>
  <si>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</si>
  <si>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</si>
  <si>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</si>
  <si>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</si>
  <si>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</si>
  <si>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</si>
  <si>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</si>
  <si>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</si>
  <si>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</si>
  <si>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</si>
  <si>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</si>
  <si>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</si>
  <si>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</si>
  <si>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</si>
  <si>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</si>
  <si>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</si>
  <si>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</si>
  <si>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</si>
  <si>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</si>
  <si>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</si>
  <si>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</si>
  <si>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</si>
  <si>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</si>
  <si>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</si>
  <si>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</si>
  <si>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</si>
  <si>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</si>
  <si>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</si>
  <si>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</si>
  <si>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</si>
  <si>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</si>
  <si>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</si>
  <si>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</si>
  <si>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</si>
  <si>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</si>
  <si>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</si>
  <si>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</si>
  <si>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</si>
  <si>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</si>
  <si>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</si>
  <si>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</si>
  <si>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</si>
  <si>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</si>
  <si>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</si>
  <si>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</si>
  <si>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</si>
  <si>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</si>
  <si>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</si>
  <si>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</si>
  <si>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</si>
  <si>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</si>
  <si>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</si>
  <si>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</si>
  <si>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</si>
  <si>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</si>
  <si>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</si>
  <si>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</si>
  <si>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</si>
  <si>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</si>
  <si>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</si>
  <si>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</si>
  <si>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</si>
  <si>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</si>
  <si>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</si>
  <si>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</si>
  <si>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</si>
  <si>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</si>
  <si>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</si>
  <si>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</si>
  <si>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</si>
  <si>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</si>
  <si>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</si>
  <si>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</si>
  <si>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</si>
  <si>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</si>
  <si>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</si>
  <si>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</si>
  <si>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</si>
  <si>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</si>
  <si>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</si>
  <si>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</si>
  <si>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</si>
  <si>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</si>
  <si>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</si>
  <si>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</si>
  <si>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</si>
  <si>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</si>
  <si>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</si>
  <si>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</si>
  <si>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</si>
  <si>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</si>
  <si>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</si>
  <si>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</si>
  <si>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</si>
  <si>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</si>
  <si>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</si>
  <si>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</si>
  <si>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</si>
  <si>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</si>
  <si>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</si>
  <si>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</si>
  <si>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</si>
  <si>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</si>
  <si>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</si>
  <si>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</si>
  <si>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</si>
  <si>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</si>
  <si>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</si>
  <si>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</si>
  <si>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</si>
  <si>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</si>
  <si>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</si>
  <si>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</si>
  <si>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</si>
  <si>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</si>
  <si>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</si>
  <si>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</si>
  <si>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</si>
  <si>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</si>
  <si>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</si>
  <si>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</si>
  <si>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</si>
  <si>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</si>
  <si>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</si>
  <si>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</si>
  <si>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</si>
  <si>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</si>
  <si>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</si>
  <si>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</si>
  <si>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</si>
  <si>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</si>
  <si>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</si>
  <si>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</si>
  <si>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</si>
  <si>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</si>
  <si>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</si>
  <si>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</si>
  <si>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</si>
  <si>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</si>
  <si>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</si>
  <si>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</si>
  <si>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</si>
  <si>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</si>
  <si>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</si>
  <si>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</si>
  <si>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</si>
  <si>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</si>
  <si>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</si>
  <si>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</si>
  <si>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</si>
  <si>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</si>
  <si>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</si>
  <si>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</si>
  <si>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</si>
  <si>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</si>
  <si>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</si>
  <si>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</si>
  <si>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</si>
  <si>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</si>
  <si>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</si>
  <si>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</si>
  <si>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</si>
  <si>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</si>
  <si>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</si>
  <si>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</si>
  <si>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</si>
  <si>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</si>
  <si>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</si>
  <si>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</si>
  <si>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</si>
  <si>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</si>
  <si>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</si>
  <si>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</si>
  <si>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</si>
  <si>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</si>
  <si>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</si>
  <si>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</si>
  <si>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</si>
  <si>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</si>
  <si>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</si>
  <si>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</si>
  <si>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</si>
  <si>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</si>
  <si>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</si>
  <si>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</si>
  <si>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</si>
  <si>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</si>
  <si>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</si>
  <si>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</si>
  <si>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</si>
  <si>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</si>
  <si>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</si>
  <si>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</si>
  <si>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</si>
  <si>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</si>
  <si>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</si>
  <si>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</si>
  <si>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</si>
  <si>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</si>
  <si>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</si>
  <si>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</si>
  <si>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</si>
  <si>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</si>
  <si>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</si>
  <si>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</si>
  <si>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</si>
  <si>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</si>
  <si>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</si>
  <si>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</si>
  <si>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</si>
  <si>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</si>
  <si>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</si>
  <si>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</si>
  <si>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</si>
  <si>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</si>
  <si>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</si>
  <si>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</si>
  <si>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</si>
  <si>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</si>
  <si>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</si>
  <si>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</si>
  <si>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</si>
  <si>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</si>
  <si>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</si>
  <si>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</si>
  <si>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</si>
  <si>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</si>
  <si>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</si>
  <si>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</si>
  <si>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</si>
  <si>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</si>
  <si>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</si>
  <si>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</si>
  <si>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</si>
  <si>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</si>
  <si>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</si>
  <si>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</si>
  <si>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</si>
  <si>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</si>
  <si>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</si>
  <si>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</si>
  <si>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</si>
  <si>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</si>
  <si>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</si>
  <si>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</si>
  <si>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</si>
  <si>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</si>
  <si>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</si>
  <si>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</si>
  <si>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</si>
  <si>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</si>
  <si>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</si>
  <si>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</si>
  <si>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</si>
  <si>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</si>
  <si>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</si>
  <si>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</si>
  <si>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</si>
  <si>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</si>
  <si>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</si>
  <si>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</si>
  <si>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</si>
  <si>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</si>
  <si>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</si>
  <si>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</si>
  <si>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</si>
  <si>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</si>
  <si>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</si>
  <si>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</si>
  <si>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</si>
  <si>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</si>
  <si>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</si>
  <si>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</si>
  <si>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</si>
  <si>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</si>
  <si>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</si>
  <si>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</si>
  <si>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</si>
  <si>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</si>
  <si>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</si>
  <si>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</si>
  <si>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</si>
  <si>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</si>
  <si>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</si>
  <si>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</si>
  <si>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</si>
  <si>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</si>
  <si>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</si>
  <si>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</si>
  <si>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</si>
  <si>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</si>
  <si>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</si>
  <si>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</si>
  <si>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</si>
  <si>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</si>
  <si>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</si>
  <si>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</si>
  <si>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</si>
  <si>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</si>
  <si>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</si>
  <si>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</si>
  <si>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</si>
  <si>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</si>
  <si>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</si>
  <si>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</si>
  <si>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</si>
  <si>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</si>
  <si>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</si>
  <si>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</si>
  <si>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</si>
  <si>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</si>
  <si>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</si>
  <si>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</si>
  <si>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</si>
  <si>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</si>
  <si>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</si>
  <si>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</si>
  <si>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</si>
  <si>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</si>
  <si>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</si>
  <si>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</si>
  <si>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</si>
  <si>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</si>
  <si>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</si>
  <si>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</si>
  <si>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</si>
  <si>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</si>
  <si>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</si>
  <si>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</si>
  <si>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</si>
  <si>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</si>
  <si>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</si>
  <si>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</si>
  <si>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</si>
  <si>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</si>
  <si>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</si>
  <si>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</si>
  <si>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</si>
  <si>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</si>
  <si>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</si>
  <si>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</si>
  <si>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</si>
  <si>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</si>
  <si>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</si>
  <si>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</si>
  <si>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</si>
  <si>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</si>
  <si>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</si>
  <si>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</si>
  <si>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</si>
  <si>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</si>
  <si>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</si>
  <si>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</si>
  <si>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</si>
  <si>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</si>
  <si>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</si>
  <si>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</si>
  <si>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</si>
  <si>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</si>
  <si>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</si>
  <si>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</si>
  <si>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</si>
  <si>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</si>
  <si>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</si>
  <si>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</si>
  <si>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</si>
  <si>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</si>
  <si>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</si>
  <si>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</si>
  <si>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</si>
  <si>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</si>
  <si>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</si>
  <si>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</si>
  <si>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</si>
  <si>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</si>
  <si>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</si>
  <si>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</si>
  <si>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</si>
  <si>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</si>
  <si>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</si>
  <si>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</si>
  <si>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</si>
  <si>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</si>
  <si>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</si>
  <si>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</si>
  <si>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</si>
  <si>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</si>
  <si>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</si>
  <si>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</si>
  <si>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</si>
  <si>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</si>
  <si>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</si>
  <si>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</si>
  <si>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</si>
  <si>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</si>
  <si>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</si>
  <si>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</si>
  <si>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</si>
  <si>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</si>
  <si>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</si>
  <si>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</si>
  <si>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</si>
  <si>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</si>
  <si>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</si>
  <si>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</si>
  <si>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</si>
  <si>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</si>
  <si>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</si>
  <si>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</si>
  <si>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</si>
  <si>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</si>
  <si>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</si>
  <si>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</si>
  <si>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</si>
  <si>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</si>
  <si>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</si>
  <si>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</si>
  <si>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</si>
  <si>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</si>
  <si>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</si>
  <si>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</si>
  <si>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</si>
  <si>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</si>
  <si>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</si>
  <si>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</si>
  <si>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</si>
  <si>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</si>
  <si>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</si>
  <si>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</si>
  <si>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</si>
  <si>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</si>
  <si>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</si>
  <si>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</si>
  <si>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</si>
  <si>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</si>
  <si>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</si>
  <si>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</si>
  <si>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</si>
  <si>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</si>
  <si>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</si>
  <si>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</si>
  <si>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</si>
  <si>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</si>
  <si>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</si>
  <si>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</si>
  <si>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</si>
  <si>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</si>
  <si>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</si>
  <si>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</si>
  <si>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</si>
  <si>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</si>
  <si>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</si>
  <si>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</si>
  <si>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</si>
  <si>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</si>
  <si>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</si>
  <si>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</si>
  <si>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</si>
  <si>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</si>
  <si>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</si>
  <si>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</si>
  <si>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</si>
  <si>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</si>
  <si>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</si>
  <si>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</si>
  <si>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</si>
  <si>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</si>
  <si>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</si>
  <si>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</si>
  <si>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</si>
  <si>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</si>
  <si>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</si>
  <si>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</si>
  <si>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</si>
  <si>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</si>
  <si>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</si>
  <si>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</si>
  <si>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</si>
  <si>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</si>
  <si>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</si>
  <si>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</si>
  <si>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</si>
  <si>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</si>
  <si>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</si>
  <si>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</si>
  <si>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</si>
  <si>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</si>
  <si>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</si>
  <si>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</si>
  <si>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</si>
  <si>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</si>
  <si>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</si>
  <si>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</si>
  <si>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</si>
  <si>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</si>
  <si>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</si>
  <si>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</si>
  <si>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</si>
  <si>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</si>
  <si>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</si>
  <si>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</si>
  <si>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</si>
  <si>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</si>
  <si>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</si>
  <si>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</si>
  <si>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</si>
  <si>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</si>
  <si>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</si>
  <si>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</si>
  <si>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</si>
  <si>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</si>
  <si>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</si>
  <si>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</si>
  <si>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</si>
  <si>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</si>
  <si>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</si>
  <si>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</si>
  <si>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</si>
  <si>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</si>
  <si>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</si>
  <si>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</si>
  <si>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</si>
  <si>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</si>
  <si>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</si>
  <si>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</si>
  <si>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</si>
  <si>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</si>
  <si>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</si>
  <si>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</si>
  <si>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</si>
  <si>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</si>
  <si>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</si>
  <si>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</si>
  <si>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</si>
  <si>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</si>
  <si>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</si>
  <si>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</si>
  <si>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</si>
  <si>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</si>
  <si>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</si>
  <si>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</si>
  <si>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</si>
  <si>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</si>
  <si>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</si>
  <si>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</si>
  <si>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</si>
  <si>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</si>
  <si>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</si>
  <si>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</si>
  <si>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</si>
  <si>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</si>
  <si>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</si>
  <si>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</si>
  <si>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</si>
  <si>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</si>
  <si>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</si>
  <si>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</si>
  <si>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</si>
  <si>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</si>
  <si>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</si>
  <si>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</si>
  <si>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</si>
  <si>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</si>
  <si>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</si>
  <si>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</si>
  <si>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</si>
  <si>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</si>
  <si>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</si>
  <si>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</si>
  <si>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</si>
  <si>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</si>
  <si>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</si>
  <si>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</si>
  <si>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</si>
  <si>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</si>
  <si>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</si>
  <si>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</si>
  <si>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</si>
  <si>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</si>
  <si>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</si>
  <si>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</si>
  <si>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</si>
  <si>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</si>
  <si>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</si>
  <si>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</si>
  <si>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</si>
  <si>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</si>
  <si>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</si>
  <si>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</si>
  <si>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</si>
  <si>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</si>
  <si>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</si>
  <si>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</si>
  <si>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</si>
  <si>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</si>
  <si>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</si>
  <si>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</si>
  <si>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</si>
  <si>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</si>
  <si>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</si>
  <si>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</si>
  <si>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</si>
  <si>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</si>
  <si>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</si>
  <si>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</si>
  <si>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</si>
  <si>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</si>
  <si>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</si>
  <si>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</si>
  <si>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</si>
  <si>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</si>
  <si>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</si>
  <si>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</si>
  <si>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</si>
  <si>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</si>
  <si>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</si>
  <si>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</si>
  <si>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</si>
  <si>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</si>
  <si>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</si>
  <si>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</si>
  <si>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</si>
  <si>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</si>
  <si>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</si>
  <si>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</si>
  <si>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</si>
  <si>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</si>
  <si>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</si>
  <si>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</si>
  <si>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</si>
  <si>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</si>
  <si>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</si>
  <si>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</si>
  <si>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</si>
  <si>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</si>
  <si>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</si>
  <si>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</si>
  <si>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</si>
  <si>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</si>
  <si>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</si>
  <si>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</si>
  <si>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</si>
  <si>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</si>
  <si>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</si>
  <si>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</si>
  <si>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</si>
  <si>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</si>
  <si>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</si>
  <si>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</si>
  <si>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</si>
  <si>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</si>
  <si>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</si>
  <si>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</si>
  <si>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</si>
  <si>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</si>
  <si>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</si>
  <si>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</si>
  <si>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</si>
  <si>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</si>
  <si>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</si>
  <si>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</si>
  <si>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</si>
  <si>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</si>
  <si>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</si>
  <si>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</si>
  <si>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</si>
  <si>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</si>
  <si>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</si>
  <si>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</si>
  <si>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</si>
  <si>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</si>
  <si>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</si>
  <si>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</si>
  <si>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</si>
  <si>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</si>
  <si>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</si>
  <si>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</si>
  <si>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</si>
  <si>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</si>
  <si>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</si>
  <si>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</si>
  <si>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</si>
  <si>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</si>
  <si>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</si>
  <si>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</si>
  <si>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</si>
  <si>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</si>
  <si>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</si>
  <si>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</si>
  <si>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</si>
  <si>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</si>
  <si>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</si>
  <si>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</si>
  <si>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</si>
  <si>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</si>
  <si>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</si>
  <si>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</si>
  <si>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</si>
  <si>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</si>
  <si>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</si>
  <si>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</si>
  <si>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</si>
  <si>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</si>
  <si>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</si>
  <si>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</si>
  <si>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</si>
  <si>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</si>
  <si>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</si>
  <si>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</si>
  <si>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</si>
  <si>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</si>
  <si>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</si>
  <si>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</si>
  <si>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</si>
  <si>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</si>
  <si>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</si>
  <si>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</si>
  <si>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</si>
  <si>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</si>
  <si>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</si>
  <si>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</si>
  <si>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</si>
  <si>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</si>
  <si>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</si>
  <si>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</si>
  <si>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</si>
  <si>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</si>
  <si>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</si>
  <si>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</si>
  <si>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</si>
  <si>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</si>
  <si>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</si>
  <si>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</si>
  <si>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</si>
  <si>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</si>
  <si>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</si>
  <si>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</si>
  <si>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</si>
  <si>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</si>
  <si>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</si>
  <si>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</si>
  <si>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</si>
  <si>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</si>
  <si>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</si>
  <si>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</si>
  <si>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</si>
  <si>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</si>
  <si>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</si>
  <si>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</si>
  <si>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</si>
  <si>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</si>
  <si>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</si>
  <si>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</si>
  <si>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</si>
  <si>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</si>
  <si>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</si>
  <si>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</si>
  <si>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</si>
  <si>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</si>
  <si>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</si>
  <si>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</si>
  <si>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</si>
  <si>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</si>
  <si>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</si>
  <si>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</si>
  <si>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</si>
  <si>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</si>
  <si>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</si>
  <si>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</si>
  <si>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</si>
  <si>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</si>
  <si>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</si>
  <si>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</si>
  <si>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</si>
  <si>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</si>
  <si>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</si>
  <si>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</si>
  <si>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</si>
  <si>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</si>
  <si>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</si>
  <si>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</si>
  <si>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</si>
  <si>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</si>
  <si>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</si>
  <si>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</si>
  <si>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</si>
  <si>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</si>
  <si>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</si>
  <si>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</si>
  <si>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</si>
  <si>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</si>
  <si>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</si>
  <si>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</si>
  <si>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</si>
  <si>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</si>
  <si>
    <t>Elecda SIC</t>
  </si>
  <si>
    <t>CGE Distribución (Ex Emelectric)</t>
  </si>
  <si>
    <t>CGE Distribución (Ex Emetal)</t>
  </si>
  <si>
    <t>alto Melipilla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</si>
</sst>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-* #,##0.00_-;\-* #,##0.00_-;_-* &quot;-&quot;??_-;_-@_-"/>
    <numFmt numFmtId="166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6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6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0" fontId="11" fillId="0" borderId="5" xfId="6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5" xfId="1" applyNumberFormat="1" applyFont="1" applyFill="1" applyBorder="1" applyAlignment="1">
      <alignment horizontal="center"/>
    </xf>
    <xf numFmtId="14" fontId="5" fillId="0" borderId="5" xfId="1" applyNumberFormat="1" applyFont="1" applyFill="1" applyBorder="1" applyAlignment="1">
      <alignment horizontal="center"/>
    </xf>
    <xf numFmtId="4" fontId="2" fillId="0" borderId="5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7" width="11" style="1"/>
    <col min="48" max="48" width="16.375" style="1" customWidth="1"/>
    <col min="49" max="16384" width="11" style="1"/>
  </cols>
  <sheetData>
    <row r="2" spans="1:90" x14ac:dyDescent="0.2">
      <c r="B2" s="2" t="s">
        <v>327</v>
      </c>
    </row>
    <row r="3" spans="1:90" x14ac:dyDescent="0.2">
      <c r="B3" s="2" t="s">
        <v>328</v>
      </c>
    </row>
    <row r="4" spans="1:90" x14ac:dyDescent="0.2">
      <c r="B4" s="2" t="s">
        <v>0</v>
      </c>
      <c r="AX4" s="1" t="s">
        <v>8195</v>
      </c>
    </row>
    <row r="5" spans="1:90" x14ac:dyDescent="0.2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20" t="s">
        <v>329</v>
      </c>
      <c r="AD6" s="121"/>
      <c r="AE6" s="121"/>
      <c r="AF6" s="121"/>
      <c r="AG6" s="121"/>
      <c r="AH6" s="121"/>
      <c r="AI6" s="122"/>
      <c r="AJ6" s="15"/>
      <c r="AK6" s="15"/>
      <c r="AL6" s="15"/>
      <c r="AM6" s="15"/>
      <c r="AN6" s="15"/>
      <c r="AO6" s="15"/>
      <c r="AP6" s="16"/>
    </row>
    <row r="7" spans="1:90" s="6" customFormat="1" ht="99.75" x14ac:dyDescent="0.2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71.25" x14ac:dyDescent="0.2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327</v>
      </c>
    </row>
    <row r="3" spans="1:91" x14ac:dyDescent="0.2">
      <c r="B3" s="2" t="s">
        <v>404</v>
      </c>
    </row>
    <row r="4" spans="1:91" x14ac:dyDescent="0.2">
      <c r="B4" s="2" t="s">
        <v>0</v>
      </c>
    </row>
    <row r="5" spans="1:91" ht="15" thickBot="1" x14ac:dyDescent="0.25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3" t="s">
        <v>405</v>
      </c>
      <c r="O6" s="123"/>
      <c r="P6" s="123"/>
      <c r="Q6" s="123"/>
      <c r="R6" s="123"/>
      <c r="S6" s="15"/>
      <c r="T6" s="45"/>
      <c r="U6" s="45"/>
      <c r="V6" s="45"/>
      <c r="W6" s="45"/>
      <c r="X6" s="45"/>
      <c r="Y6" s="45"/>
      <c r="Z6" s="17"/>
      <c r="AA6" s="17"/>
      <c r="AB6" s="124" t="s">
        <v>329</v>
      </c>
      <c r="AC6" s="125"/>
      <c r="AD6" s="125"/>
      <c r="AE6" s="125"/>
      <c r="AF6" s="125"/>
      <c r="AG6" s="125"/>
      <c r="AH6" s="46"/>
      <c r="AI6" s="15"/>
      <c r="AJ6" s="15"/>
      <c r="AK6" s="15"/>
      <c r="AL6" s="15"/>
      <c r="AM6" s="15"/>
      <c r="AN6" s="15"/>
      <c r="AO6" s="45"/>
      <c r="BK6" s="123" t="s">
        <v>405</v>
      </c>
      <c r="BL6" s="123"/>
      <c r="BM6" s="123"/>
      <c r="BN6" s="123"/>
      <c r="BO6" s="123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327</v>
      </c>
    </row>
    <row r="3" spans="1:91" x14ac:dyDescent="0.2">
      <c r="B3" s="2" t="s">
        <v>8196</v>
      </c>
    </row>
    <row r="4" spans="1:91" x14ac:dyDescent="0.2">
      <c r="B4" s="2" t="s">
        <v>0</v>
      </c>
    </row>
    <row r="5" spans="1:91" ht="15" thickBot="1" x14ac:dyDescent="0.25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3" t="s">
        <v>405</v>
      </c>
      <c r="O6" s="123"/>
      <c r="P6" s="123"/>
      <c r="Q6" s="123"/>
      <c r="R6" s="123"/>
      <c r="S6" s="15"/>
      <c r="T6" s="45"/>
      <c r="U6" s="45"/>
      <c r="V6" s="45"/>
      <c r="W6" s="45"/>
      <c r="X6" s="45"/>
      <c r="Y6" s="45"/>
      <c r="Z6" s="17"/>
      <c r="AA6" s="17"/>
      <c r="AB6" s="124" t="s">
        <v>329</v>
      </c>
      <c r="AC6" s="125"/>
      <c r="AD6" s="125"/>
      <c r="AE6" s="125"/>
      <c r="AF6" s="125"/>
      <c r="AG6" s="125"/>
      <c r="AH6" s="46"/>
      <c r="AI6" s="15"/>
      <c r="AJ6" s="15"/>
      <c r="AK6" s="15"/>
      <c r="AL6" s="15"/>
      <c r="AM6" s="15"/>
      <c r="AN6" s="15"/>
      <c r="AO6" s="45"/>
      <c r="BK6" s="123" t="s">
        <v>405</v>
      </c>
      <c r="BL6" s="123"/>
      <c r="BM6" s="123"/>
      <c r="BN6" s="123"/>
      <c r="BO6" s="123"/>
    </row>
    <row r="7" spans="1:91" ht="99.75" x14ac:dyDescent="0.2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71.25" x14ac:dyDescent="0.2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.75" x14ac:dyDescent="0.3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.75" x14ac:dyDescent="0.3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.75" x14ac:dyDescent="0.3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.75" x14ac:dyDescent="0.3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.75" x14ac:dyDescent="0.3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.75" x14ac:dyDescent="0.3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.75" x14ac:dyDescent="0.3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.75" x14ac:dyDescent="0.3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.75" x14ac:dyDescent="0.3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.75" x14ac:dyDescent="0.3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.75" x14ac:dyDescent="0.3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.75" x14ac:dyDescent="0.3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.75" x14ac:dyDescent="0.3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.75" x14ac:dyDescent="0.3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.75" x14ac:dyDescent="0.3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.75" x14ac:dyDescent="0.3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.75" x14ac:dyDescent="0.3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.75" x14ac:dyDescent="0.3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.75" x14ac:dyDescent="0.3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.75" x14ac:dyDescent="0.3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.75" x14ac:dyDescent="0.3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.75" x14ac:dyDescent="0.3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.75" x14ac:dyDescent="0.3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.75" x14ac:dyDescent="0.3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.75" x14ac:dyDescent="0.3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.75" x14ac:dyDescent="0.3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.75" x14ac:dyDescent="0.3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.75" x14ac:dyDescent="0.3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.75" x14ac:dyDescent="0.3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.75" x14ac:dyDescent="0.3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.75" x14ac:dyDescent="0.3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.75" x14ac:dyDescent="0.3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.75" x14ac:dyDescent="0.3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.75" x14ac:dyDescent="0.3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.75" x14ac:dyDescent="0.3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.75" x14ac:dyDescent="0.3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.75" x14ac:dyDescent="0.3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.75" x14ac:dyDescent="0.3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.75" x14ac:dyDescent="0.3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.75" x14ac:dyDescent="0.3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.75" x14ac:dyDescent="0.3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.75" x14ac:dyDescent="0.3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.75" x14ac:dyDescent="0.3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.75" x14ac:dyDescent="0.3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.75" x14ac:dyDescent="0.3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.75" x14ac:dyDescent="0.3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.75" x14ac:dyDescent="0.3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.75" x14ac:dyDescent="0.3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.75" x14ac:dyDescent="0.3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.75" x14ac:dyDescent="0.3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.75" x14ac:dyDescent="0.3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.75" x14ac:dyDescent="0.3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.75" x14ac:dyDescent="0.3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.75" x14ac:dyDescent="0.3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.75" x14ac:dyDescent="0.3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.75" x14ac:dyDescent="0.3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.75" x14ac:dyDescent="0.3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.75" x14ac:dyDescent="0.3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.75" x14ac:dyDescent="0.3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.75" x14ac:dyDescent="0.3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.75" x14ac:dyDescent="0.3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.75" x14ac:dyDescent="0.3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.75" x14ac:dyDescent="0.3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.75" x14ac:dyDescent="0.3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.75" x14ac:dyDescent="0.3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.75" x14ac:dyDescent="0.3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.75" x14ac:dyDescent="0.3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.75" x14ac:dyDescent="0.3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.75" x14ac:dyDescent="0.3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.75" x14ac:dyDescent="0.3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.75" x14ac:dyDescent="0.3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.75" x14ac:dyDescent="0.3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.75" x14ac:dyDescent="0.3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.75" x14ac:dyDescent="0.3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.75" x14ac:dyDescent="0.3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.75" x14ac:dyDescent="0.3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.75" x14ac:dyDescent="0.3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.75" x14ac:dyDescent="0.3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.75" x14ac:dyDescent="0.3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.75" x14ac:dyDescent="0.3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.75" x14ac:dyDescent="0.3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.75" x14ac:dyDescent="0.3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.75" x14ac:dyDescent="0.3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.75" x14ac:dyDescent="0.3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.75" x14ac:dyDescent="0.3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.75" x14ac:dyDescent="0.3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.75" x14ac:dyDescent="0.3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.75" x14ac:dyDescent="0.3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.75" x14ac:dyDescent="0.3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.75" x14ac:dyDescent="0.3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.75" x14ac:dyDescent="0.3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.75" x14ac:dyDescent="0.3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.75" x14ac:dyDescent="0.3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.75" x14ac:dyDescent="0.3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.75" x14ac:dyDescent="0.3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.75" x14ac:dyDescent="0.3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.75" x14ac:dyDescent="0.3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.75" x14ac:dyDescent="0.3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.75" x14ac:dyDescent="0.3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.75" x14ac:dyDescent="0.3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.75" x14ac:dyDescent="0.3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.75" x14ac:dyDescent="0.3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.75" x14ac:dyDescent="0.3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.75" x14ac:dyDescent="0.3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.75" x14ac:dyDescent="0.3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.75" x14ac:dyDescent="0.3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.75" x14ac:dyDescent="0.3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.75" x14ac:dyDescent="0.3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.75" x14ac:dyDescent="0.3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.75" x14ac:dyDescent="0.3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.75" x14ac:dyDescent="0.3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.75" x14ac:dyDescent="0.3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.75" x14ac:dyDescent="0.3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.75" x14ac:dyDescent="0.3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.75" x14ac:dyDescent="0.3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.75" x14ac:dyDescent="0.3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.75" x14ac:dyDescent="0.3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.75" x14ac:dyDescent="0.3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.75" x14ac:dyDescent="0.3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.75" x14ac:dyDescent="0.3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.75" x14ac:dyDescent="0.3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.75" x14ac:dyDescent="0.3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.75" x14ac:dyDescent="0.3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.75" x14ac:dyDescent="0.3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.75" x14ac:dyDescent="0.3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.75" x14ac:dyDescent="0.3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.75" x14ac:dyDescent="0.3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.75" x14ac:dyDescent="0.3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.75" x14ac:dyDescent="0.3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.75" x14ac:dyDescent="0.3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.75" x14ac:dyDescent="0.3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.75" x14ac:dyDescent="0.3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.75" x14ac:dyDescent="0.3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.75" x14ac:dyDescent="0.3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.75" x14ac:dyDescent="0.3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.75" x14ac:dyDescent="0.3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.75" x14ac:dyDescent="0.3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.75" x14ac:dyDescent="0.3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.75" x14ac:dyDescent="0.3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.75" x14ac:dyDescent="0.3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.75" x14ac:dyDescent="0.3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.75" x14ac:dyDescent="0.3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.75" x14ac:dyDescent="0.3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.75" x14ac:dyDescent="0.3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.75" x14ac:dyDescent="0.3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.75" x14ac:dyDescent="0.3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.75" x14ac:dyDescent="0.3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.75" x14ac:dyDescent="0.3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.75" x14ac:dyDescent="0.3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.75" x14ac:dyDescent="0.3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.75" x14ac:dyDescent="0.3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.75" x14ac:dyDescent="0.3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.75" x14ac:dyDescent="0.3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.75" x14ac:dyDescent="0.3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.75" x14ac:dyDescent="0.3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.75" x14ac:dyDescent="0.3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.75" x14ac:dyDescent="0.3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.75" x14ac:dyDescent="0.3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.75" x14ac:dyDescent="0.3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.75" x14ac:dyDescent="0.3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.75" x14ac:dyDescent="0.3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.75" x14ac:dyDescent="0.3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.75" x14ac:dyDescent="0.3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.75" x14ac:dyDescent="0.3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.75" x14ac:dyDescent="0.3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.75" x14ac:dyDescent="0.3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.75" x14ac:dyDescent="0.3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.75" x14ac:dyDescent="0.3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.75" x14ac:dyDescent="0.3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.75" x14ac:dyDescent="0.3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.75" x14ac:dyDescent="0.3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.75" x14ac:dyDescent="0.3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.75" x14ac:dyDescent="0.3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.75" x14ac:dyDescent="0.3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.75" x14ac:dyDescent="0.3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.75" x14ac:dyDescent="0.3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.75" x14ac:dyDescent="0.3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.75" x14ac:dyDescent="0.3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.75" x14ac:dyDescent="0.3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.75" x14ac:dyDescent="0.3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.75" x14ac:dyDescent="0.3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.75" x14ac:dyDescent="0.3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.75" x14ac:dyDescent="0.3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.75" x14ac:dyDescent="0.3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.75" x14ac:dyDescent="0.3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.75" x14ac:dyDescent="0.3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.75" x14ac:dyDescent="0.3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.75" x14ac:dyDescent="0.3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.75" x14ac:dyDescent="0.3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.75" x14ac:dyDescent="0.3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.75" x14ac:dyDescent="0.3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.75" x14ac:dyDescent="0.3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.75" x14ac:dyDescent="0.3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.75" x14ac:dyDescent="0.3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.75" x14ac:dyDescent="0.3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.75" x14ac:dyDescent="0.3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.75" x14ac:dyDescent="0.3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.75" x14ac:dyDescent="0.3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.75" x14ac:dyDescent="0.3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.75" x14ac:dyDescent="0.3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.75" x14ac:dyDescent="0.3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.75" x14ac:dyDescent="0.3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.75" x14ac:dyDescent="0.3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.75" x14ac:dyDescent="0.3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.75" x14ac:dyDescent="0.3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.75" x14ac:dyDescent="0.3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.75" x14ac:dyDescent="0.3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.75" x14ac:dyDescent="0.3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.75" x14ac:dyDescent="0.3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.75" x14ac:dyDescent="0.3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.75" x14ac:dyDescent="0.3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.75" x14ac:dyDescent="0.3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.75" x14ac:dyDescent="0.3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.75" x14ac:dyDescent="0.3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.75" x14ac:dyDescent="0.3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.75" x14ac:dyDescent="0.3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.75" x14ac:dyDescent="0.3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.75" x14ac:dyDescent="0.3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.75" x14ac:dyDescent="0.3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.75" x14ac:dyDescent="0.3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.75" x14ac:dyDescent="0.3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.75" x14ac:dyDescent="0.3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.75" x14ac:dyDescent="0.3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.75" x14ac:dyDescent="0.3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.75" x14ac:dyDescent="0.3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.75" x14ac:dyDescent="0.3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.75" x14ac:dyDescent="0.3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.75" x14ac:dyDescent="0.3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.75" x14ac:dyDescent="0.3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.75" x14ac:dyDescent="0.3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.75" x14ac:dyDescent="0.3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.75" x14ac:dyDescent="0.3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.75" x14ac:dyDescent="0.3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.75" x14ac:dyDescent="0.3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.75" x14ac:dyDescent="0.3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.75" x14ac:dyDescent="0.3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.75" x14ac:dyDescent="0.3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.75" x14ac:dyDescent="0.3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.75" x14ac:dyDescent="0.3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.75" x14ac:dyDescent="0.3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.75" x14ac:dyDescent="0.3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.75" x14ac:dyDescent="0.3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.75" x14ac:dyDescent="0.3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.75" x14ac:dyDescent="0.3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.75" x14ac:dyDescent="0.3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.75" x14ac:dyDescent="0.3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.75" x14ac:dyDescent="0.3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.75" x14ac:dyDescent="0.3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.75" x14ac:dyDescent="0.3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.75" x14ac:dyDescent="0.3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.75" x14ac:dyDescent="0.3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.75" x14ac:dyDescent="0.3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.75" x14ac:dyDescent="0.3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.75" x14ac:dyDescent="0.3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.75" x14ac:dyDescent="0.3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.75" x14ac:dyDescent="0.3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.75" x14ac:dyDescent="0.3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.75" x14ac:dyDescent="0.3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.75" x14ac:dyDescent="0.3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.75" x14ac:dyDescent="0.3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.75" x14ac:dyDescent="0.3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.75" x14ac:dyDescent="0.3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.75" x14ac:dyDescent="0.3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.75" x14ac:dyDescent="0.3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.75" x14ac:dyDescent="0.3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.75" x14ac:dyDescent="0.3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.75" x14ac:dyDescent="0.3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.75" x14ac:dyDescent="0.3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.75" x14ac:dyDescent="0.3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.75" x14ac:dyDescent="0.3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.75" x14ac:dyDescent="0.3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.75" x14ac:dyDescent="0.3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.75" x14ac:dyDescent="0.3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.75" x14ac:dyDescent="0.3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.75" x14ac:dyDescent="0.3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.75" x14ac:dyDescent="0.3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.75" x14ac:dyDescent="0.3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.75" x14ac:dyDescent="0.3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.75" x14ac:dyDescent="0.3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.75" x14ac:dyDescent="0.3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.75" x14ac:dyDescent="0.3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.75" x14ac:dyDescent="0.3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.75" x14ac:dyDescent="0.3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.75" x14ac:dyDescent="0.3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.75" x14ac:dyDescent="0.3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.75" x14ac:dyDescent="0.3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.75" x14ac:dyDescent="0.3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.75" x14ac:dyDescent="0.3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.75" x14ac:dyDescent="0.3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.75" x14ac:dyDescent="0.3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.75" x14ac:dyDescent="0.3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.75" x14ac:dyDescent="0.3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.75" x14ac:dyDescent="0.3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.75" x14ac:dyDescent="0.3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.75" x14ac:dyDescent="0.3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.75" x14ac:dyDescent="0.3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.75" x14ac:dyDescent="0.3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.75" x14ac:dyDescent="0.3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.75" x14ac:dyDescent="0.3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.75" x14ac:dyDescent="0.3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.75" x14ac:dyDescent="0.3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.75" x14ac:dyDescent="0.3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.75" x14ac:dyDescent="0.3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.75" x14ac:dyDescent="0.3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.75" x14ac:dyDescent="0.3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.75" x14ac:dyDescent="0.3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.75" x14ac:dyDescent="0.3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.75" x14ac:dyDescent="0.3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.75" x14ac:dyDescent="0.3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.75" x14ac:dyDescent="0.3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.75" x14ac:dyDescent="0.3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.75" x14ac:dyDescent="0.3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.75" x14ac:dyDescent="0.3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.75" x14ac:dyDescent="0.3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.75" x14ac:dyDescent="0.3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.75" x14ac:dyDescent="0.3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.75" x14ac:dyDescent="0.3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.75" x14ac:dyDescent="0.3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.75" x14ac:dyDescent="0.3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.75" x14ac:dyDescent="0.3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.75" x14ac:dyDescent="0.3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.75" x14ac:dyDescent="0.3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.75" x14ac:dyDescent="0.3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.75" x14ac:dyDescent="0.3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.75" x14ac:dyDescent="0.3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.75" x14ac:dyDescent="0.3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.75" x14ac:dyDescent="0.3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.75" x14ac:dyDescent="0.3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.75" x14ac:dyDescent="0.3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.75" x14ac:dyDescent="0.3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.75" x14ac:dyDescent="0.3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.75" x14ac:dyDescent="0.3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.75" x14ac:dyDescent="0.3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.75" x14ac:dyDescent="0.3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.75" x14ac:dyDescent="0.3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.75" x14ac:dyDescent="0.3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.75" x14ac:dyDescent="0.3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.75" x14ac:dyDescent="0.3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.75" x14ac:dyDescent="0.3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.75" x14ac:dyDescent="0.3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.75" x14ac:dyDescent="0.3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.75" x14ac:dyDescent="0.3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.75" x14ac:dyDescent="0.3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.75" x14ac:dyDescent="0.3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.75" x14ac:dyDescent="0.3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.75" x14ac:dyDescent="0.3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.75" x14ac:dyDescent="0.3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.75" x14ac:dyDescent="0.3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.75" x14ac:dyDescent="0.3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.75" x14ac:dyDescent="0.3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.75" x14ac:dyDescent="0.3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.75" x14ac:dyDescent="0.3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.75" x14ac:dyDescent="0.3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.75" x14ac:dyDescent="0.3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.75" x14ac:dyDescent="0.3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.75" x14ac:dyDescent="0.3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.75" x14ac:dyDescent="0.3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.75" x14ac:dyDescent="0.3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.75" x14ac:dyDescent="0.3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.75" x14ac:dyDescent="0.3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.75" x14ac:dyDescent="0.3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.75" x14ac:dyDescent="0.3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.75" x14ac:dyDescent="0.3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.75" x14ac:dyDescent="0.3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.75" x14ac:dyDescent="0.3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.75" x14ac:dyDescent="0.3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.75" x14ac:dyDescent="0.3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.75" x14ac:dyDescent="0.3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.75" x14ac:dyDescent="0.3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.75" x14ac:dyDescent="0.3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52"/>
  <sheetViews>
    <sheetView tabSelected="1" zoomScale="60" zoomScaleNormal="60" workbookViewId="0">
      <selection activeCell="B9" sqref="B9:T233"/>
    </sheetView>
  </sheetViews>
  <sheetFormatPr baseColWidth="10" defaultColWidth="11" defaultRowHeight="14.25" x14ac:dyDescent="0.2"/>
  <cols>
    <col min="1" max="1" width="8.5" style="8" customWidth="1"/>
    <col min="2" max="2" width="14.125" style="8" customWidth="1"/>
    <col min="3" max="3" width="25.375" style="8" customWidth="1"/>
    <col min="4" max="4" width="15.625" style="8" customWidth="1"/>
    <col min="5" max="5" width="28" style="8" bestFit="1" customWidth="1"/>
    <col min="6" max="6" width="20.75" style="8" customWidth="1"/>
    <col min="7" max="7" width="17.75" style="8" bestFit="1" customWidth="1"/>
    <col min="8" max="8" width="12.75" style="8" customWidth="1"/>
    <col min="9" max="9" width="14.625" style="8" customWidth="1"/>
    <col min="10" max="10" width="14" style="8" customWidth="1"/>
    <col min="11" max="12" width="10.875" style="8" customWidth="1"/>
    <col min="13" max="13" width="19.375" style="8" customWidth="1"/>
    <col min="14" max="16" width="10.875" style="8" customWidth="1"/>
    <col min="17" max="24" width="11" style="8" customWidth="1"/>
    <col min="25" max="25" width="8.5" style="8" customWidth="1"/>
    <col min="26" max="26" width="23.125" style="8" customWidth="1"/>
    <col min="27" max="27" width="25.375" style="8" customWidth="1"/>
    <col min="28" max="28" width="15.625" style="8" customWidth="1"/>
    <col min="29" max="29" width="13.5" style="8" customWidth="1"/>
    <col min="30" max="30" width="20.75" style="8" customWidth="1"/>
    <col min="31" max="31" width="19.375" style="8" bestFit="1" customWidth="1"/>
    <col min="32" max="32" width="12.75" style="8" customWidth="1"/>
    <col min="33" max="33" width="14.625" style="8" customWidth="1"/>
    <col min="34" max="34" width="14" style="8" customWidth="1"/>
    <col min="35" max="36" width="10.875" style="8" customWidth="1"/>
    <col min="37" max="37" width="12.5" style="8" bestFit="1" customWidth="1"/>
    <col min="38" max="40" width="10.875" style="8" customWidth="1"/>
    <col min="41" max="16384" width="11" style="8"/>
  </cols>
  <sheetData>
    <row r="2" spans="1:44" x14ac:dyDescent="0.2">
      <c r="B2" s="7" t="s">
        <v>384</v>
      </c>
    </row>
    <row r="3" spans="1:44" x14ac:dyDescent="0.2">
      <c r="B3" s="7" t="s">
        <v>385</v>
      </c>
    </row>
    <row r="4" spans="1:44" x14ac:dyDescent="0.2">
      <c r="B4" s="7" t="s">
        <v>386</v>
      </c>
    </row>
    <row r="5" spans="1:44" x14ac:dyDescent="0.2">
      <c r="M5" s="33">
        <v>43405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2.75" x14ac:dyDescent="0.2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7" x14ac:dyDescent="0.2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28.5" x14ac:dyDescent="0.2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.75" x14ac:dyDescent="0.3">
      <c r="B9" s="113">
        <v>2001</v>
      </c>
      <c r="C9" s="114" t="s">
        <v>8199</v>
      </c>
      <c r="D9" s="114" t="s">
        <v>8200</v>
      </c>
      <c r="E9" s="114" t="s">
        <v>8211</v>
      </c>
      <c r="F9" s="115" t="s">
        <v>8201</v>
      </c>
      <c r="G9" s="115" t="s">
        <v>40</v>
      </c>
      <c r="H9" s="116">
        <v>220</v>
      </c>
      <c r="I9" s="117" t="s">
        <v>282</v>
      </c>
      <c r="J9" s="117" t="s">
        <v>286</v>
      </c>
      <c r="K9" s="118">
        <v>42736</v>
      </c>
      <c r="L9" s="117">
        <v>50040</v>
      </c>
      <c r="M9" s="109" t="s">
        <v>40</v>
      </c>
      <c r="N9" s="116">
        <v>0</v>
      </c>
      <c r="O9" s="116">
        <v>48.935984831384587</v>
      </c>
      <c r="P9" s="116">
        <v>0</v>
      </c>
      <c r="Q9" s="116">
        <v>22.151</v>
      </c>
      <c r="R9" s="119">
        <v>1083.981</v>
      </c>
      <c r="S9" s="116">
        <v>48.935984831384587</v>
      </c>
      <c r="T9" s="116"/>
      <c r="X9" s="92">
        <f>SUMPRODUCT(--(ISERROR(Z9:BN9)))</f>
        <v>3</v>
      </c>
      <c r="Z9" s="100">
        <f>IF(ISNUMBER(B9),B9,1/0)</f>
        <v>2001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e">
        <f>+VLOOKUP(E9,'Código Licitaciones'!$K$7:$K$50,1,0)</f>
        <v>#N/A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e">
        <f>+VLOOKUP(M9,'Código Barras'!$C$3:$C$1694,1,0)</f>
        <v>#N/A</v>
      </c>
      <c r="AL9" s="100">
        <f t="shared" ref="AL9:AQ9" si="1">IF(ISNUMBER(N9),N9,1/0)</f>
        <v>0</v>
      </c>
      <c r="AM9" s="100">
        <f t="shared" si="1"/>
        <v>48.935984831384587</v>
      </c>
      <c r="AN9" s="100">
        <f t="shared" si="1"/>
        <v>0</v>
      </c>
      <c r="AO9" s="100">
        <f t="shared" si="1"/>
        <v>22.151</v>
      </c>
      <c r="AP9" s="100">
        <f t="shared" si="1"/>
        <v>1083.981</v>
      </c>
      <c r="AQ9" s="100">
        <f t="shared" si="1"/>
        <v>48.935984831384587</v>
      </c>
      <c r="AR9" s="100" t="e">
        <f>VLOOKUP(C9&amp;E9&amp;G9&amp;I9&amp;J9,'Código Licitaciones'!$I$8:$I$4158,1,0)</f>
        <v>#N/A</v>
      </c>
    </row>
    <row r="10" spans="1:44" ht="18.75" x14ac:dyDescent="0.3">
      <c r="B10" s="113">
        <v>2001</v>
      </c>
      <c r="C10" s="114" t="s">
        <v>8199</v>
      </c>
      <c r="D10" s="114" t="s">
        <v>8200</v>
      </c>
      <c r="E10" s="114" t="s">
        <v>8211</v>
      </c>
      <c r="F10" s="115" t="s">
        <v>8201</v>
      </c>
      <c r="G10" s="115" t="s">
        <v>40</v>
      </c>
      <c r="H10" s="116">
        <v>220</v>
      </c>
      <c r="I10" s="117" t="s">
        <v>282</v>
      </c>
      <c r="J10" s="117" t="s">
        <v>287</v>
      </c>
      <c r="K10" s="118">
        <v>42736</v>
      </c>
      <c r="L10" s="117">
        <v>50040</v>
      </c>
      <c r="M10" s="109" t="s">
        <v>40</v>
      </c>
      <c r="N10" s="116">
        <v>0</v>
      </c>
      <c r="O10" s="116">
        <v>48.93600686078328</v>
      </c>
      <c r="P10" s="116">
        <v>0</v>
      </c>
      <c r="Q10" s="116">
        <v>24.486999999999998</v>
      </c>
      <c r="R10" s="119">
        <v>1198.296</v>
      </c>
      <c r="S10" s="116">
        <v>48.93600686078328</v>
      </c>
      <c r="T10" s="116"/>
      <c r="X10" s="92">
        <f t="shared" ref="X10:X76" si="2">SUMPRODUCT(--(ISERROR(Z10:BN10)))</f>
        <v>3</v>
      </c>
      <c r="Z10" s="100">
        <f t="shared" ref="Z10:Z76" si="3">IF(ISNUMBER(B10),B10,1/0)</f>
        <v>2001</v>
      </c>
      <c r="AA10" s="105" t="str">
        <f>+VLOOKUP(C10,'Código Licitaciones'!$J$7:$J$31,1,0)</f>
        <v>Aela Generación S.A.</v>
      </c>
      <c r="AB10" s="105" t="str">
        <f t="shared" ref="AB10:AB76" si="4">+D10</f>
        <v>76.489.426-K</v>
      </c>
      <c r="AC10" s="105" t="e">
        <f>+VLOOKUP(E10,'Código Licitaciones'!$K$7:$K$50,1,0)</f>
        <v>#N/A</v>
      </c>
      <c r="AD10" s="105" t="str">
        <f t="shared" ref="AD10:AD76" si="5">+F10</f>
        <v>96.541.920-9</v>
      </c>
      <c r="AE10" s="105" t="str">
        <f>+VLOOKUP(G10,'Código Licitaciones'!$L$7:$L$50,1,0)</f>
        <v>Diego de Almagro 220</v>
      </c>
      <c r="AF10" s="100">
        <f t="shared" ref="AF10:AF76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6" si="7">+K10</f>
        <v>42736</v>
      </c>
      <c r="AJ10" s="105">
        <f t="shared" ref="AJ10:AJ76" si="8">+L10</f>
        <v>50040</v>
      </c>
      <c r="AK10" s="106" t="e">
        <f>+VLOOKUP(M10,'Código Barras'!$C$3:$C$1694,1,0)</f>
        <v>#N/A</v>
      </c>
      <c r="AL10" s="100">
        <f t="shared" ref="AL10:AL76" si="9">IF(ISNUMBER(N10),N10,1/0)</f>
        <v>0</v>
      </c>
      <c r="AM10" s="100">
        <f t="shared" ref="AM10:AM76" si="10">IF(ISNUMBER(O10),O10,1/0)</f>
        <v>48.93600686078328</v>
      </c>
      <c r="AN10" s="100">
        <f t="shared" ref="AN10:AN76" si="11">IF(ISNUMBER(P10),P10,1/0)</f>
        <v>0</v>
      </c>
      <c r="AO10" s="100">
        <f t="shared" ref="AO10:AO76" si="12">IF(ISNUMBER(Q10),Q10,1/0)</f>
        <v>24.486999999999998</v>
      </c>
      <c r="AP10" s="100">
        <f t="shared" ref="AP10:AP76" si="13">IF(ISNUMBER(R10),R10,1/0)</f>
        <v>1198.296</v>
      </c>
      <c r="AQ10" s="100">
        <f t="shared" ref="AQ10:AQ76" si="14">IF(ISNUMBER(S10),S10,1/0)</f>
        <v>48.93600686078328</v>
      </c>
      <c r="AR10" s="100" t="e">
        <f>VLOOKUP(C10&amp;E10&amp;G10&amp;I10&amp;J10,'Código Licitaciones'!$I$8:$I$4158,1,0)</f>
        <v>#N/A</v>
      </c>
    </row>
    <row r="11" spans="1:44" ht="18.75" x14ac:dyDescent="0.3">
      <c r="B11" s="113">
        <v>2001</v>
      </c>
      <c r="C11" s="114" t="s">
        <v>8199</v>
      </c>
      <c r="D11" s="114" t="s">
        <v>8200</v>
      </c>
      <c r="E11" s="114" t="s">
        <v>8211</v>
      </c>
      <c r="F11" s="115" t="s">
        <v>8201</v>
      </c>
      <c r="G11" s="115" t="s">
        <v>40</v>
      </c>
      <c r="H11" s="116">
        <v>220</v>
      </c>
      <c r="I11" s="117" t="s">
        <v>282</v>
      </c>
      <c r="J11" s="117" t="s">
        <v>288</v>
      </c>
      <c r="K11" s="118">
        <v>42736</v>
      </c>
      <c r="L11" s="117">
        <v>50040</v>
      </c>
      <c r="M11" s="109" t="s">
        <v>40</v>
      </c>
      <c r="N11" s="119">
        <v>4931.9366197183108</v>
      </c>
      <c r="O11" s="116">
        <v>48.936017028735989</v>
      </c>
      <c r="P11" s="116">
        <v>0.14199999999999999</v>
      </c>
      <c r="Q11" s="116">
        <v>15.973000000000001</v>
      </c>
      <c r="R11" s="119">
        <v>1481.99</v>
      </c>
      <c r="S11" s="116">
        <v>92.780942841044265</v>
      </c>
      <c r="T11" s="116"/>
      <c r="X11" s="92">
        <f t="shared" si="2"/>
        <v>3</v>
      </c>
      <c r="Z11" s="100">
        <f t="shared" si="3"/>
        <v>2001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e">
        <f>+VLOOKUP(E11,'Código Licitaciones'!$K$7:$K$50,1,0)</f>
        <v>#N/A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e">
        <f>+VLOOKUP(M11,'Código Barras'!$C$3:$C$1694,1,0)</f>
        <v>#N/A</v>
      </c>
      <c r="AL11" s="100">
        <f t="shared" si="9"/>
        <v>4931.9366197183108</v>
      </c>
      <c r="AM11" s="100">
        <f t="shared" si="10"/>
        <v>48.936017028735989</v>
      </c>
      <c r="AN11" s="100">
        <f t="shared" si="11"/>
        <v>0.14199999999999999</v>
      </c>
      <c r="AO11" s="100">
        <f t="shared" si="12"/>
        <v>15.973000000000001</v>
      </c>
      <c r="AP11" s="100">
        <f t="shared" si="13"/>
        <v>1481.99</v>
      </c>
      <c r="AQ11" s="100">
        <f t="shared" si="14"/>
        <v>92.780942841044265</v>
      </c>
      <c r="AR11" s="100" t="e">
        <f>VLOOKUP(C11&amp;E11&amp;G11&amp;I11&amp;J11,'Código Licitaciones'!$I$8:$I$4158,1,0)</f>
        <v>#N/A</v>
      </c>
    </row>
    <row r="12" spans="1:44" ht="18.75" x14ac:dyDescent="0.3">
      <c r="B12" s="113">
        <v>1998</v>
      </c>
      <c r="C12" s="114" t="s">
        <v>8199</v>
      </c>
      <c r="D12" s="114" t="s">
        <v>8200</v>
      </c>
      <c r="E12" s="114" t="s">
        <v>252</v>
      </c>
      <c r="F12" s="115" t="s">
        <v>8202</v>
      </c>
      <c r="G12" s="115" t="s">
        <v>41</v>
      </c>
      <c r="H12" s="116">
        <v>220</v>
      </c>
      <c r="I12" s="117" t="s">
        <v>282</v>
      </c>
      <c r="J12" s="117" t="s">
        <v>286</v>
      </c>
      <c r="K12" s="118">
        <v>42736</v>
      </c>
      <c r="L12" s="117">
        <v>50040</v>
      </c>
      <c r="M12" s="109" t="s">
        <v>41</v>
      </c>
      <c r="N12" s="116">
        <v>0</v>
      </c>
      <c r="O12" s="116">
        <v>49.28399946954368</v>
      </c>
      <c r="P12" s="116">
        <v>0</v>
      </c>
      <c r="Q12" s="119">
        <v>233.761</v>
      </c>
      <c r="R12" s="119">
        <v>11520.677</v>
      </c>
      <c r="S12" s="116">
        <v>49.28399946954368</v>
      </c>
      <c r="T12" s="116"/>
      <c r="X12" s="92">
        <f t="shared" si="2"/>
        <v>2</v>
      </c>
      <c r="Z12" s="100">
        <f t="shared" si="3"/>
        <v>1998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Cardones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e">
        <f>+VLOOKUP(M12,'Código Barras'!$C$3:$C$1694,1,0)</f>
        <v>#N/A</v>
      </c>
      <c r="AL12" s="100">
        <f t="shared" si="9"/>
        <v>0</v>
      </c>
      <c r="AM12" s="100">
        <f t="shared" si="10"/>
        <v>49.28399946954368</v>
      </c>
      <c r="AN12" s="100">
        <f t="shared" si="11"/>
        <v>0</v>
      </c>
      <c r="AO12" s="100">
        <f t="shared" si="12"/>
        <v>233.761</v>
      </c>
      <c r="AP12" s="100">
        <f t="shared" si="13"/>
        <v>11520.677</v>
      </c>
      <c r="AQ12" s="100">
        <f t="shared" si="14"/>
        <v>49.28399946954368</v>
      </c>
      <c r="AR12" s="100" t="e">
        <f>VLOOKUP(C12&amp;E12&amp;G12&amp;I12&amp;J12,'Código Licitaciones'!$I$8:$I$4158,1,0)</f>
        <v>#N/A</v>
      </c>
    </row>
    <row r="13" spans="1:44" ht="18.75" x14ac:dyDescent="0.3">
      <c r="B13" s="113">
        <v>1998</v>
      </c>
      <c r="C13" s="114" t="s">
        <v>8199</v>
      </c>
      <c r="D13" s="114" t="s">
        <v>8200</v>
      </c>
      <c r="E13" s="114" t="s">
        <v>252</v>
      </c>
      <c r="F13" s="115" t="s">
        <v>8202</v>
      </c>
      <c r="G13" s="115" t="s">
        <v>66</v>
      </c>
      <c r="H13" s="116">
        <v>220</v>
      </c>
      <c r="I13" s="117" t="s">
        <v>282</v>
      </c>
      <c r="J13" s="117" t="s">
        <v>286</v>
      </c>
      <c r="K13" s="118">
        <v>42736</v>
      </c>
      <c r="L13" s="117">
        <v>50040</v>
      </c>
      <c r="M13" s="109" t="s">
        <v>66</v>
      </c>
      <c r="N13" s="116">
        <v>0</v>
      </c>
      <c r="O13" s="116">
        <v>49.731999834156689</v>
      </c>
      <c r="P13" s="116">
        <v>0</v>
      </c>
      <c r="Q13" s="116">
        <v>1905.413</v>
      </c>
      <c r="R13" s="119">
        <v>94759.998999999996</v>
      </c>
      <c r="S13" s="116">
        <v>49.731999834156689</v>
      </c>
      <c r="T13" s="116"/>
      <c r="X13" s="92">
        <f t="shared" si="2"/>
        <v>1</v>
      </c>
      <c r="Z13" s="100">
        <f t="shared" si="3"/>
        <v>1998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Los Vilos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e">
        <f>+VLOOKUP(M13,'Código Barras'!$C$3:$C$1694,1,0)</f>
        <v>#N/A</v>
      </c>
      <c r="AL13" s="100">
        <f t="shared" si="9"/>
        <v>0</v>
      </c>
      <c r="AM13" s="100">
        <f t="shared" si="10"/>
        <v>49.731999834156689</v>
      </c>
      <c r="AN13" s="100">
        <f t="shared" si="11"/>
        <v>0</v>
      </c>
      <c r="AO13" s="100">
        <f t="shared" si="12"/>
        <v>1905.413</v>
      </c>
      <c r="AP13" s="100">
        <f t="shared" si="13"/>
        <v>94759.998999999996</v>
      </c>
      <c r="AQ13" s="100">
        <f t="shared" si="14"/>
        <v>49.731999834156689</v>
      </c>
      <c r="AR13" s="10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113">
        <v>1998</v>
      </c>
      <c r="C14" s="114" t="s">
        <v>8199</v>
      </c>
      <c r="D14" s="114" t="s">
        <v>8200</v>
      </c>
      <c r="E14" s="114" t="s">
        <v>252</v>
      </c>
      <c r="F14" s="115" t="s">
        <v>8202</v>
      </c>
      <c r="G14" s="115" t="s">
        <v>42</v>
      </c>
      <c r="H14" s="116">
        <v>220</v>
      </c>
      <c r="I14" s="117" t="s">
        <v>282</v>
      </c>
      <c r="J14" s="117" t="s">
        <v>286</v>
      </c>
      <c r="K14" s="118">
        <v>42736</v>
      </c>
      <c r="L14" s="117">
        <v>50040</v>
      </c>
      <c r="M14" s="109" t="s">
        <v>42</v>
      </c>
      <c r="N14" s="116">
        <v>0</v>
      </c>
      <c r="O14" s="116">
        <v>48.172999954112768</v>
      </c>
      <c r="P14" s="116">
        <v>0</v>
      </c>
      <c r="Q14" s="116">
        <v>980.66499999999996</v>
      </c>
      <c r="R14" s="119">
        <v>47241.574999999997</v>
      </c>
      <c r="S14" s="116">
        <v>48.172999954112768</v>
      </c>
      <c r="T14" s="116"/>
      <c r="X14" s="92">
        <f t="shared" si="2"/>
        <v>1</v>
      </c>
      <c r="Z14" s="100">
        <f t="shared" si="3"/>
        <v>1998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Maitencillo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e">
        <f>+VLOOKUP(M14,'Código Barras'!$C$3:$C$1694,1,0)</f>
        <v>#N/A</v>
      </c>
      <c r="AL14" s="100">
        <f t="shared" si="9"/>
        <v>0</v>
      </c>
      <c r="AM14" s="100">
        <f t="shared" si="10"/>
        <v>48.172999954112768</v>
      </c>
      <c r="AN14" s="100">
        <f t="shared" si="11"/>
        <v>0</v>
      </c>
      <c r="AO14" s="100">
        <f t="shared" si="12"/>
        <v>980.66499999999996</v>
      </c>
      <c r="AP14" s="100">
        <f t="shared" si="13"/>
        <v>47241.574999999997</v>
      </c>
      <c r="AQ14" s="100">
        <f t="shared" si="14"/>
        <v>48.172999954112768</v>
      </c>
      <c r="AR14" s="10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113">
        <v>1998</v>
      </c>
      <c r="C15" s="114" t="s">
        <v>8199</v>
      </c>
      <c r="D15" s="114" t="s">
        <v>8200</v>
      </c>
      <c r="E15" s="114" t="s">
        <v>252</v>
      </c>
      <c r="F15" s="115" t="s">
        <v>8202</v>
      </c>
      <c r="G15" s="115" t="s">
        <v>78</v>
      </c>
      <c r="H15" s="116">
        <v>220</v>
      </c>
      <c r="I15" s="117" t="s">
        <v>282</v>
      </c>
      <c r="J15" s="117" t="s">
        <v>286</v>
      </c>
      <c r="K15" s="118">
        <v>42736</v>
      </c>
      <c r="L15" s="117">
        <v>50040</v>
      </c>
      <c r="M15" s="109" t="s">
        <v>78</v>
      </c>
      <c r="N15" s="116">
        <v>0</v>
      </c>
      <c r="O15" s="116">
        <v>49.882000946073795</v>
      </c>
      <c r="P15" s="116">
        <v>0</v>
      </c>
      <c r="Q15" s="119">
        <v>42.28</v>
      </c>
      <c r="R15" s="119">
        <v>2109.011</v>
      </c>
      <c r="S15" s="116">
        <v>49.882000946073795</v>
      </c>
      <c r="T15" s="116"/>
      <c r="X15" s="92">
        <f t="shared" si="2"/>
        <v>1</v>
      </c>
      <c r="Z15" s="100">
        <f t="shared" si="3"/>
        <v>1998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Nogales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e">
        <f>+VLOOKUP(M15,'Código Barras'!$C$3:$C$1694,1,0)</f>
        <v>#N/A</v>
      </c>
      <c r="AL15" s="100">
        <f t="shared" si="9"/>
        <v>0</v>
      </c>
      <c r="AM15" s="100">
        <f t="shared" si="10"/>
        <v>49.882000946073795</v>
      </c>
      <c r="AN15" s="100">
        <f t="shared" si="11"/>
        <v>0</v>
      </c>
      <c r="AO15" s="100">
        <f t="shared" si="12"/>
        <v>42.28</v>
      </c>
      <c r="AP15" s="100">
        <f t="shared" si="13"/>
        <v>2109.011</v>
      </c>
      <c r="AQ15" s="100">
        <f t="shared" si="14"/>
        <v>49.882000946073795</v>
      </c>
      <c r="AR15" s="10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113">
        <v>1998</v>
      </c>
      <c r="C16" s="114" t="s">
        <v>8199</v>
      </c>
      <c r="D16" s="114" t="s">
        <v>8200</v>
      </c>
      <c r="E16" s="114" t="s">
        <v>252</v>
      </c>
      <c r="F16" s="115" t="s">
        <v>8202</v>
      </c>
      <c r="G16" s="115" t="s">
        <v>43</v>
      </c>
      <c r="H16" s="116">
        <v>220</v>
      </c>
      <c r="I16" s="117" t="s">
        <v>282</v>
      </c>
      <c r="J16" s="117" t="s">
        <v>286</v>
      </c>
      <c r="K16" s="118">
        <v>42736</v>
      </c>
      <c r="L16" s="117">
        <v>50040</v>
      </c>
      <c r="M16" s="109" t="s">
        <v>43</v>
      </c>
      <c r="N16" s="116">
        <v>0</v>
      </c>
      <c r="O16" s="116">
        <v>50.539000115197936</v>
      </c>
      <c r="P16" s="116">
        <v>0</v>
      </c>
      <c r="Q16" s="119">
        <v>4809.1139999999996</v>
      </c>
      <c r="R16" s="119">
        <v>243047.81299999999</v>
      </c>
      <c r="S16" s="116">
        <v>50.539000115197936</v>
      </c>
      <c r="T16" s="116"/>
      <c r="X16" s="92">
        <f t="shared" si="2"/>
        <v>1</v>
      </c>
      <c r="Z16" s="100">
        <f t="shared" si="3"/>
        <v>1998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Pan de Azucar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e">
        <f>+VLOOKUP(M16,'Código Barras'!$C$3:$C$1694,1,0)</f>
        <v>#N/A</v>
      </c>
      <c r="AL16" s="100">
        <f t="shared" si="9"/>
        <v>0</v>
      </c>
      <c r="AM16" s="100">
        <f t="shared" si="10"/>
        <v>50.539000115197936</v>
      </c>
      <c r="AN16" s="100">
        <f t="shared" si="11"/>
        <v>0</v>
      </c>
      <c r="AO16" s="100">
        <f t="shared" si="12"/>
        <v>4809.1139999999996</v>
      </c>
      <c r="AP16" s="100">
        <f t="shared" si="13"/>
        <v>243047.81299999999</v>
      </c>
      <c r="AQ16" s="100">
        <f t="shared" si="14"/>
        <v>50.539000115197936</v>
      </c>
      <c r="AR16" s="10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113">
        <v>1998</v>
      </c>
      <c r="C17" s="114" t="s">
        <v>8199</v>
      </c>
      <c r="D17" s="114" t="s">
        <v>8200</v>
      </c>
      <c r="E17" s="114" t="s">
        <v>252</v>
      </c>
      <c r="F17" s="115" t="s">
        <v>8202</v>
      </c>
      <c r="G17" s="115" t="s">
        <v>30</v>
      </c>
      <c r="H17" s="116">
        <v>220</v>
      </c>
      <c r="I17" s="117" t="s">
        <v>282</v>
      </c>
      <c r="J17" s="117" t="s">
        <v>286</v>
      </c>
      <c r="K17" s="118">
        <v>42736</v>
      </c>
      <c r="L17" s="117">
        <v>50040</v>
      </c>
      <c r="M17" s="109" t="s">
        <v>30</v>
      </c>
      <c r="N17" s="116">
        <v>0</v>
      </c>
      <c r="O17" s="116">
        <v>49.836999957181504</v>
      </c>
      <c r="P17" s="116">
        <v>0</v>
      </c>
      <c r="Q17" s="119">
        <v>2008.4780000000001</v>
      </c>
      <c r="R17" s="119">
        <v>100096.518</v>
      </c>
      <c r="S17" s="116">
        <v>49.836999957181504</v>
      </c>
      <c r="T17" s="116"/>
      <c r="X17" s="92">
        <f t="shared" si="2"/>
        <v>1</v>
      </c>
      <c r="Z17" s="100">
        <f t="shared" si="3"/>
        <v>1998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Quillota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BS4A</v>
      </c>
      <c r="AI17" s="105">
        <f t="shared" si="7"/>
        <v>42736</v>
      </c>
      <c r="AJ17" s="105">
        <f t="shared" si="8"/>
        <v>50040</v>
      </c>
      <c r="AK17" s="106" t="e">
        <f>+VLOOKUP(M17,'Código Barras'!$C$3:$C$1694,1,0)</f>
        <v>#N/A</v>
      </c>
      <c r="AL17" s="100">
        <f t="shared" si="9"/>
        <v>0</v>
      </c>
      <c r="AM17" s="100">
        <f t="shared" si="10"/>
        <v>49.836999957181504</v>
      </c>
      <c r="AN17" s="100">
        <f t="shared" si="11"/>
        <v>0</v>
      </c>
      <c r="AO17" s="100">
        <f t="shared" si="12"/>
        <v>2008.4780000000001</v>
      </c>
      <c r="AP17" s="100">
        <f t="shared" si="13"/>
        <v>100096.518</v>
      </c>
      <c r="AQ17" s="100">
        <f t="shared" si="14"/>
        <v>49.836999957181504</v>
      </c>
      <c r="AR17" s="10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113">
        <v>1998</v>
      </c>
      <c r="C18" s="114" t="s">
        <v>8199</v>
      </c>
      <c r="D18" s="114" t="s">
        <v>8200</v>
      </c>
      <c r="E18" s="114" t="s">
        <v>252</v>
      </c>
      <c r="F18" s="115" t="s">
        <v>8202</v>
      </c>
      <c r="G18" s="115" t="s">
        <v>79</v>
      </c>
      <c r="H18" s="116">
        <v>220</v>
      </c>
      <c r="I18" s="117" t="s">
        <v>282</v>
      </c>
      <c r="J18" s="117" t="s">
        <v>286</v>
      </c>
      <c r="K18" s="118">
        <v>42736</v>
      </c>
      <c r="L18" s="117">
        <v>50040</v>
      </c>
      <c r="M18" s="109" t="s">
        <v>79</v>
      </c>
      <c r="N18" s="116">
        <v>0</v>
      </c>
      <c r="O18" s="116">
        <v>49.429001387883361</v>
      </c>
      <c r="P18" s="116">
        <v>0</v>
      </c>
      <c r="Q18" s="116">
        <v>316.30900000000003</v>
      </c>
      <c r="R18" s="119">
        <v>15634.838</v>
      </c>
      <c r="S18" s="116">
        <v>49.429001387883361</v>
      </c>
      <c r="T18" s="116"/>
      <c r="X18" s="92">
        <f t="shared" si="2"/>
        <v>3</v>
      </c>
      <c r="Z18" s="100">
        <f t="shared" si="3"/>
        <v>1998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e">
        <f>+VLOOKUP(G18,'Código Licitaciones'!$L$7:$L$50,1,0)</f>
        <v>#N/A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BS4A</v>
      </c>
      <c r="AI18" s="105">
        <f t="shared" si="7"/>
        <v>42736</v>
      </c>
      <c r="AJ18" s="105">
        <f t="shared" si="8"/>
        <v>50040</v>
      </c>
      <c r="AK18" s="106" t="e">
        <f>+VLOOKUP(M18,'Código Barras'!$C$3:$C$1694,1,0)</f>
        <v>#N/A</v>
      </c>
      <c r="AL18" s="100">
        <f t="shared" si="9"/>
        <v>0</v>
      </c>
      <c r="AM18" s="100">
        <f t="shared" si="10"/>
        <v>49.429001387883361</v>
      </c>
      <c r="AN18" s="100">
        <f t="shared" si="11"/>
        <v>0</v>
      </c>
      <c r="AO18" s="100">
        <f t="shared" si="12"/>
        <v>316.30900000000003</v>
      </c>
      <c r="AP18" s="100">
        <f t="shared" si="13"/>
        <v>15634.838</v>
      </c>
      <c r="AQ18" s="100">
        <f t="shared" si="14"/>
        <v>49.429001387883361</v>
      </c>
      <c r="AR18" s="100" t="e">
        <f>VLOOKUP(C18&amp;E18&amp;G18&amp;I18&amp;J18,'Código Licitaciones'!$I$8:$I$4158,1,0)</f>
        <v>#N/A</v>
      </c>
    </row>
    <row r="19" spans="2:44" ht="18.75" x14ac:dyDescent="0.3">
      <c r="B19" s="113">
        <v>1998</v>
      </c>
      <c r="C19" s="114" t="s">
        <v>8199</v>
      </c>
      <c r="D19" s="114" t="s">
        <v>8200</v>
      </c>
      <c r="E19" s="114" t="s">
        <v>252</v>
      </c>
      <c r="F19" s="115" t="s">
        <v>8202</v>
      </c>
      <c r="G19" s="112" t="s">
        <v>2415</v>
      </c>
      <c r="H19" s="116">
        <v>220</v>
      </c>
      <c r="I19" s="117" t="s">
        <v>282</v>
      </c>
      <c r="J19" s="117" t="s">
        <v>286</v>
      </c>
      <c r="K19" s="118">
        <v>42736</v>
      </c>
      <c r="L19" s="117">
        <v>50040</v>
      </c>
      <c r="M19" s="109" t="s">
        <v>2415</v>
      </c>
      <c r="N19" s="116">
        <v>0</v>
      </c>
      <c r="O19" s="116">
        <v>50.294998613293892</v>
      </c>
      <c r="P19" s="116">
        <v>0</v>
      </c>
      <c r="Q19" s="116">
        <v>443.49700000000001</v>
      </c>
      <c r="R19" s="119">
        <v>22305.681</v>
      </c>
      <c r="S19" s="116">
        <v>50.294998613293892</v>
      </c>
      <c r="T19" s="116"/>
      <c r="X19" s="92">
        <f t="shared" si="2"/>
        <v>3</v>
      </c>
      <c r="Z19" s="100">
        <f t="shared" si="3"/>
        <v>1998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e">
        <f>+VLOOKUP(G19,'Código Licitaciones'!$L$7:$L$50,1,0)</f>
        <v>#N/A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BS4A</v>
      </c>
      <c r="AI19" s="105">
        <f t="shared" si="7"/>
        <v>42736</v>
      </c>
      <c r="AJ19" s="105">
        <f t="shared" si="8"/>
        <v>50040</v>
      </c>
      <c r="AK19" s="106" t="e">
        <f>+VLOOKUP(M19,'Código Barras'!$C$3:$C$1694,1,0)</f>
        <v>#N/A</v>
      </c>
      <c r="AL19" s="100">
        <f t="shared" si="9"/>
        <v>0</v>
      </c>
      <c r="AM19" s="100">
        <f t="shared" si="10"/>
        <v>50.294998613293892</v>
      </c>
      <c r="AN19" s="100">
        <f t="shared" si="11"/>
        <v>0</v>
      </c>
      <c r="AO19" s="100">
        <f t="shared" si="12"/>
        <v>443.49700000000001</v>
      </c>
      <c r="AP19" s="100">
        <f t="shared" si="13"/>
        <v>22305.681</v>
      </c>
      <c r="AQ19" s="100">
        <f t="shared" si="14"/>
        <v>50.294998613293892</v>
      </c>
      <c r="AR19" s="100" t="e">
        <f>VLOOKUP(C19&amp;E19&amp;G19&amp;I19&amp;J19,'Código Licitaciones'!$I$8:$I$4158,1,0)</f>
        <v>#N/A</v>
      </c>
    </row>
    <row r="20" spans="2:44" ht="18.75" x14ac:dyDescent="0.3">
      <c r="B20" s="113">
        <v>1998</v>
      </c>
      <c r="C20" s="114" t="s">
        <v>8199</v>
      </c>
      <c r="D20" s="114" t="s">
        <v>8200</v>
      </c>
      <c r="E20" s="114" t="s">
        <v>252</v>
      </c>
      <c r="F20" s="115" t="s">
        <v>8202</v>
      </c>
      <c r="G20" s="115" t="s">
        <v>41</v>
      </c>
      <c r="H20" s="116">
        <v>220</v>
      </c>
      <c r="I20" s="117" t="s">
        <v>282</v>
      </c>
      <c r="J20" s="117" t="s">
        <v>287</v>
      </c>
      <c r="K20" s="118">
        <v>42736</v>
      </c>
      <c r="L20" s="117">
        <v>50040</v>
      </c>
      <c r="M20" s="109" t="s">
        <v>41</v>
      </c>
      <c r="N20" s="116">
        <v>0</v>
      </c>
      <c r="O20" s="116">
        <v>49.283999350007448</v>
      </c>
      <c r="P20" s="116">
        <v>0</v>
      </c>
      <c r="Q20" s="119">
        <v>295.38799999999998</v>
      </c>
      <c r="R20" s="119">
        <v>14557.901999999998</v>
      </c>
      <c r="S20" s="116">
        <v>49.283999350007448</v>
      </c>
      <c r="T20" s="116"/>
      <c r="X20" s="92">
        <f t="shared" si="2"/>
        <v>2</v>
      </c>
      <c r="Z20" s="100">
        <f t="shared" si="3"/>
        <v>1998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Cardones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e">
        <f>+VLOOKUP(M20,'Código Barras'!$C$3:$C$1694,1,0)</f>
        <v>#N/A</v>
      </c>
      <c r="AL20" s="100">
        <f t="shared" si="9"/>
        <v>0</v>
      </c>
      <c r="AM20" s="100">
        <f t="shared" si="10"/>
        <v>49.283999350007448</v>
      </c>
      <c r="AN20" s="100">
        <f t="shared" si="11"/>
        <v>0</v>
      </c>
      <c r="AO20" s="100">
        <f t="shared" si="12"/>
        <v>295.38799999999998</v>
      </c>
      <c r="AP20" s="100">
        <f t="shared" si="13"/>
        <v>14557.901999999998</v>
      </c>
      <c r="AQ20" s="100">
        <f t="shared" si="14"/>
        <v>49.283999350007448</v>
      </c>
      <c r="AR20" s="100" t="e">
        <f>VLOOKUP(C20&amp;E20&amp;G20&amp;I20&amp;J20,'Código Licitaciones'!$I$8:$I$4158,1,0)</f>
        <v>#N/A</v>
      </c>
    </row>
    <row r="21" spans="2:44" ht="18.75" x14ac:dyDescent="0.3">
      <c r="B21" s="113">
        <v>1998</v>
      </c>
      <c r="C21" s="114" t="s">
        <v>8199</v>
      </c>
      <c r="D21" s="114" t="s">
        <v>8200</v>
      </c>
      <c r="E21" s="114" t="s">
        <v>252</v>
      </c>
      <c r="F21" s="115" t="s">
        <v>8202</v>
      </c>
      <c r="G21" s="115" t="s">
        <v>66</v>
      </c>
      <c r="H21" s="116">
        <v>220</v>
      </c>
      <c r="I21" s="117" t="s">
        <v>282</v>
      </c>
      <c r="J21" s="117" t="s">
        <v>287</v>
      </c>
      <c r="K21" s="118">
        <v>42736</v>
      </c>
      <c r="L21" s="117">
        <v>50040</v>
      </c>
      <c r="M21" s="109" t="s">
        <v>66</v>
      </c>
      <c r="N21" s="116">
        <v>0</v>
      </c>
      <c r="O21" s="116">
        <v>49.732000006341373</v>
      </c>
      <c r="P21" s="116">
        <v>0</v>
      </c>
      <c r="Q21" s="119">
        <v>2523.1120000000001</v>
      </c>
      <c r="R21" s="119">
        <v>125479.406</v>
      </c>
      <c r="S21" s="116">
        <v>49.732000006341373</v>
      </c>
      <c r="T21" s="116"/>
      <c r="X21" s="92">
        <f t="shared" si="2"/>
        <v>1</v>
      </c>
      <c r="Z21" s="100">
        <f t="shared" si="3"/>
        <v>1998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Los Vilos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e">
        <f>+VLOOKUP(M21,'Código Barras'!$C$3:$C$1694,1,0)</f>
        <v>#N/A</v>
      </c>
      <c r="AL21" s="100">
        <f t="shared" si="9"/>
        <v>0</v>
      </c>
      <c r="AM21" s="100">
        <f t="shared" si="10"/>
        <v>49.732000006341373</v>
      </c>
      <c r="AN21" s="100">
        <f t="shared" si="11"/>
        <v>0</v>
      </c>
      <c r="AO21" s="100">
        <f t="shared" si="12"/>
        <v>2523.1120000000001</v>
      </c>
      <c r="AP21" s="100">
        <f t="shared" si="13"/>
        <v>125479.406</v>
      </c>
      <c r="AQ21" s="100">
        <f t="shared" si="14"/>
        <v>49.732000006341373</v>
      </c>
      <c r="AR21" s="10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113">
        <v>1998</v>
      </c>
      <c r="C22" s="114" t="s">
        <v>8199</v>
      </c>
      <c r="D22" s="114" t="s">
        <v>8200</v>
      </c>
      <c r="E22" s="114" t="s">
        <v>252</v>
      </c>
      <c r="F22" s="115" t="s">
        <v>8202</v>
      </c>
      <c r="G22" s="115" t="s">
        <v>42</v>
      </c>
      <c r="H22" s="116">
        <v>220</v>
      </c>
      <c r="I22" s="117" t="s">
        <v>282</v>
      </c>
      <c r="J22" s="117" t="s">
        <v>287</v>
      </c>
      <c r="K22" s="118">
        <v>42736</v>
      </c>
      <c r="L22" s="117">
        <v>50040</v>
      </c>
      <c r="M22" s="109" t="s">
        <v>42</v>
      </c>
      <c r="N22" s="119">
        <v>0</v>
      </c>
      <c r="O22" s="116">
        <v>48.172999819367661</v>
      </c>
      <c r="P22" s="116">
        <v>0</v>
      </c>
      <c r="Q22" s="119">
        <v>1240.088</v>
      </c>
      <c r="R22" s="119">
        <v>59738.759000000005</v>
      </c>
      <c r="S22" s="116">
        <v>48.172999819367661</v>
      </c>
      <c r="T22" s="116"/>
      <c r="X22" s="92">
        <f t="shared" si="2"/>
        <v>1</v>
      </c>
      <c r="Z22" s="100">
        <f t="shared" si="3"/>
        <v>1998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Maitencillo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BS4B</v>
      </c>
      <c r="AI22" s="105">
        <f t="shared" si="7"/>
        <v>42736</v>
      </c>
      <c r="AJ22" s="105">
        <f t="shared" si="8"/>
        <v>50040</v>
      </c>
      <c r="AK22" s="106" t="e">
        <f>+VLOOKUP(M22,'Código Barras'!$C$3:$C$1694,1,0)</f>
        <v>#N/A</v>
      </c>
      <c r="AL22" s="100">
        <f t="shared" si="9"/>
        <v>0</v>
      </c>
      <c r="AM22" s="100">
        <f t="shared" si="10"/>
        <v>48.172999819367661</v>
      </c>
      <c r="AN22" s="100">
        <f t="shared" si="11"/>
        <v>0</v>
      </c>
      <c r="AO22" s="100">
        <f t="shared" si="12"/>
        <v>1240.088</v>
      </c>
      <c r="AP22" s="100">
        <f t="shared" si="13"/>
        <v>59738.759000000005</v>
      </c>
      <c r="AQ22" s="100">
        <f t="shared" si="14"/>
        <v>48.172999819367661</v>
      </c>
      <c r="AR22" s="10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113">
        <v>1998</v>
      </c>
      <c r="C23" s="114" t="s">
        <v>8199</v>
      </c>
      <c r="D23" s="114" t="s">
        <v>8200</v>
      </c>
      <c r="E23" s="114" t="s">
        <v>252</v>
      </c>
      <c r="F23" s="115" t="s">
        <v>8202</v>
      </c>
      <c r="G23" s="115" t="s">
        <v>78</v>
      </c>
      <c r="H23" s="116">
        <v>220</v>
      </c>
      <c r="I23" s="117" t="s">
        <v>282</v>
      </c>
      <c r="J23" s="117" t="s">
        <v>287</v>
      </c>
      <c r="K23" s="118">
        <v>42736</v>
      </c>
      <c r="L23" s="117">
        <v>50040</v>
      </c>
      <c r="M23" s="109" t="s">
        <v>78</v>
      </c>
      <c r="N23" s="119">
        <v>0</v>
      </c>
      <c r="O23" s="116">
        <v>49.881993580229867</v>
      </c>
      <c r="P23" s="116">
        <v>0</v>
      </c>
      <c r="Q23" s="116">
        <v>57.945999999999998</v>
      </c>
      <c r="R23" s="119">
        <v>2890.462</v>
      </c>
      <c r="S23" s="116">
        <v>49.881993580229867</v>
      </c>
      <c r="T23" s="116"/>
      <c r="X23" s="92">
        <f t="shared" si="2"/>
        <v>1</v>
      </c>
      <c r="Z23" s="100">
        <f t="shared" si="3"/>
        <v>1998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Nogales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BS4B</v>
      </c>
      <c r="AI23" s="105">
        <f t="shared" si="7"/>
        <v>42736</v>
      </c>
      <c r="AJ23" s="105">
        <f t="shared" si="8"/>
        <v>50040</v>
      </c>
      <c r="AK23" s="106" t="e">
        <f>+VLOOKUP(M23,'Código Barras'!$C$3:$C$1694,1,0)</f>
        <v>#N/A</v>
      </c>
      <c r="AL23" s="100">
        <f t="shared" si="9"/>
        <v>0</v>
      </c>
      <c r="AM23" s="100">
        <f t="shared" si="10"/>
        <v>49.881993580229867</v>
      </c>
      <c r="AN23" s="100">
        <f t="shared" si="11"/>
        <v>0</v>
      </c>
      <c r="AO23" s="100">
        <f t="shared" si="12"/>
        <v>57.945999999999998</v>
      </c>
      <c r="AP23" s="100">
        <f t="shared" si="13"/>
        <v>2890.462</v>
      </c>
      <c r="AQ23" s="100">
        <f t="shared" si="14"/>
        <v>49.881993580229867</v>
      </c>
      <c r="AR23" s="10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113">
        <v>1998</v>
      </c>
      <c r="C24" s="114" t="s">
        <v>8199</v>
      </c>
      <c r="D24" s="114" t="s">
        <v>8200</v>
      </c>
      <c r="E24" s="114" t="s">
        <v>252</v>
      </c>
      <c r="F24" s="115" t="s">
        <v>8202</v>
      </c>
      <c r="G24" s="115" t="s">
        <v>43</v>
      </c>
      <c r="H24" s="116">
        <v>220</v>
      </c>
      <c r="I24" s="117" t="s">
        <v>282</v>
      </c>
      <c r="J24" s="117" t="s">
        <v>287</v>
      </c>
      <c r="K24" s="118">
        <v>42736</v>
      </c>
      <c r="L24" s="117">
        <v>50040</v>
      </c>
      <c r="M24" s="109" t="s">
        <v>43</v>
      </c>
      <c r="N24" s="119">
        <v>0</v>
      </c>
      <c r="O24" s="116">
        <v>50.538999928489702</v>
      </c>
      <c r="P24" s="116">
        <v>0</v>
      </c>
      <c r="Q24" s="116">
        <v>6152.96</v>
      </c>
      <c r="R24" s="119">
        <v>310964.44500000001</v>
      </c>
      <c r="S24" s="116">
        <v>50.538999928489702</v>
      </c>
      <c r="T24" s="116"/>
      <c r="X24" s="92">
        <f t="shared" si="2"/>
        <v>1</v>
      </c>
      <c r="Z24" s="100">
        <f t="shared" si="3"/>
        <v>1998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Pan de Azucar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BS4B</v>
      </c>
      <c r="AI24" s="105">
        <f t="shared" si="7"/>
        <v>42736</v>
      </c>
      <c r="AJ24" s="105">
        <f t="shared" si="8"/>
        <v>50040</v>
      </c>
      <c r="AK24" s="106" t="e">
        <f>+VLOOKUP(M24,'Código Barras'!$C$3:$C$1694,1,0)</f>
        <v>#N/A</v>
      </c>
      <c r="AL24" s="100">
        <f t="shared" si="9"/>
        <v>0</v>
      </c>
      <c r="AM24" s="100">
        <f t="shared" si="10"/>
        <v>50.538999928489702</v>
      </c>
      <c r="AN24" s="100">
        <f t="shared" si="11"/>
        <v>0</v>
      </c>
      <c r="AO24" s="100">
        <f t="shared" si="12"/>
        <v>6152.96</v>
      </c>
      <c r="AP24" s="100">
        <f t="shared" si="13"/>
        <v>310964.44500000001</v>
      </c>
      <c r="AQ24" s="100">
        <f t="shared" si="14"/>
        <v>50.538999928489702</v>
      </c>
      <c r="AR24" s="10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113">
        <v>1998</v>
      </c>
      <c r="C25" s="114" t="s">
        <v>8199</v>
      </c>
      <c r="D25" s="114" t="s">
        <v>8200</v>
      </c>
      <c r="E25" s="114" t="s">
        <v>252</v>
      </c>
      <c r="F25" s="115" t="s">
        <v>8202</v>
      </c>
      <c r="G25" s="115" t="s">
        <v>30</v>
      </c>
      <c r="H25" s="116">
        <v>220</v>
      </c>
      <c r="I25" s="117" t="s">
        <v>282</v>
      </c>
      <c r="J25" s="117" t="s">
        <v>287</v>
      </c>
      <c r="K25" s="118">
        <v>42736</v>
      </c>
      <c r="L25" s="117">
        <v>50040</v>
      </c>
      <c r="M25" s="109" t="s">
        <v>30</v>
      </c>
      <c r="N25" s="119">
        <v>0</v>
      </c>
      <c r="O25" s="116">
        <v>49.837000092252914</v>
      </c>
      <c r="P25" s="116">
        <v>0</v>
      </c>
      <c r="Q25" s="119">
        <v>2547.3449999999998</v>
      </c>
      <c r="R25" s="119">
        <v>126952.033</v>
      </c>
      <c r="S25" s="116">
        <v>49.837000092252914</v>
      </c>
      <c r="T25" s="116"/>
      <c r="X25" s="92">
        <f t="shared" si="2"/>
        <v>1</v>
      </c>
      <c r="Z25" s="100">
        <f t="shared" si="3"/>
        <v>1998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Quillota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BS4B</v>
      </c>
      <c r="AI25" s="105">
        <f t="shared" si="7"/>
        <v>42736</v>
      </c>
      <c r="AJ25" s="105">
        <f t="shared" si="8"/>
        <v>50040</v>
      </c>
      <c r="AK25" s="106" t="e">
        <f>+VLOOKUP(M25,'Código Barras'!$C$3:$C$1694,1,0)</f>
        <v>#N/A</v>
      </c>
      <c r="AL25" s="100">
        <f t="shared" si="9"/>
        <v>0</v>
      </c>
      <c r="AM25" s="100">
        <f t="shared" si="10"/>
        <v>49.837000092252914</v>
      </c>
      <c r="AN25" s="100">
        <f t="shared" si="11"/>
        <v>0</v>
      </c>
      <c r="AO25" s="100">
        <f t="shared" si="12"/>
        <v>2547.3449999999998</v>
      </c>
      <c r="AP25" s="100">
        <f t="shared" si="13"/>
        <v>126952.033</v>
      </c>
      <c r="AQ25" s="100">
        <f t="shared" si="14"/>
        <v>49.837000092252914</v>
      </c>
      <c r="AR25" s="10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113">
        <v>1998</v>
      </c>
      <c r="C26" s="114" t="s">
        <v>8199</v>
      </c>
      <c r="D26" s="114" t="s">
        <v>8200</v>
      </c>
      <c r="E26" s="114" t="s">
        <v>252</v>
      </c>
      <c r="F26" s="115" t="s">
        <v>8202</v>
      </c>
      <c r="G26" s="115" t="s">
        <v>79</v>
      </c>
      <c r="H26" s="116">
        <v>220</v>
      </c>
      <c r="I26" s="117" t="s">
        <v>282</v>
      </c>
      <c r="J26" s="117" t="s">
        <v>287</v>
      </c>
      <c r="K26" s="118">
        <v>42736</v>
      </c>
      <c r="L26" s="117">
        <v>50040</v>
      </c>
      <c r="M26" s="109" t="s">
        <v>79</v>
      </c>
      <c r="N26" s="119">
        <v>0</v>
      </c>
      <c r="O26" s="116">
        <v>49.429000500967462</v>
      </c>
      <c r="P26" s="116">
        <v>0</v>
      </c>
      <c r="Q26" s="119">
        <v>435.15800000000002</v>
      </c>
      <c r="R26" s="119">
        <v>21509.424999999999</v>
      </c>
      <c r="S26" s="116">
        <v>49.429000500967462</v>
      </c>
      <c r="T26" s="116"/>
      <c r="X26" s="92">
        <f t="shared" si="2"/>
        <v>3</v>
      </c>
      <c r="Z26" s="100">
        <f t="shared" si="3"/>
        <v>1998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e">
        <f>+VLOOKUP(G26,'Código Licitaciones'!$L$7:$L$50,1,0)</f>
        <v>#N/A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BS4B</v>
      </c>
      <c r="AI26" s="105">
        <f t="shared" si="7"/>
        <v>42736</v>
      </c>
      <c r="AJ26" s="105">
        <f t="shared" si="8"/>
        <v>50040</v>
      </c>
      <c r="AK26" s="106" t="e">
        <f>+VLOOKUP(M26,'Código Barras'!$C$3:$C$1694,1,0)</f>
        <v>#N/A</v>
      </c>
      <c r="AL26" s="100">
        <f t="shared" si="9"/>
        <v>0</v>
      </c>
      <c r="AM26" s="100">
        <f t="shared" si="10"/>
        <v>49.429000500967462</v>
      </c>
      <c r="AN26" s="100">
        <f t="shared" si="11"/>
        <v>0</v>
      </c>
      <c r="AO26" s="100">
        <f t="shared" si="12"/>
        <v>435.15800000000002</v>
      </c>
      <c r="AP26" s="100">
        <f t="shared" si="13"/>
        <v>21509.424999999999</v>
      </c>
      <c r="AQ26" s="100">
        <f t="shared" si="14"/>
        <v>49.429000500967462</v>
      </c>
      <c r="AR26" s="100" t="e">
        <f>VLOOKUP(C26&amp;E26&amp;G26&amp;I26&amp;J26,'Código Licitaciones'!$I$8:$I$4158,1,0)</f>
        <v>#N/A</v>
      </c>
    </row>
    <row r="27" spans="2:44" ht="18.75" x14ac:dyDescent="0.3">
      <c r="B27" s="113">
        <v>1998</v>
      </c>
      <c r="C27" s="114" t="s">
        <v>8199</v>
      </c>
      <c r="D27" s="114" t="s">
        <v>8200</v>
      </c>
      <c r="E27" s="114" t="s">
        <v>252</v>
      </c>
      <c r="F27" s="115" t="s">
        <v>8202</v>
      </c>
      <c r="G27" s="112" t="s">
        <v>2415</v>
      </c>
      <c r="H27" s="116">
        <v>220</v>
      </c>
      <c r="I27" s="117" t="s">
        <v>282</v>
      </c>
      <c r="J27" s="117" t="s">
        <v>287</v>
      </c>
      <c r="K27" s="118">
        <v>42736</v>
      </c>
      <c r="L27" s="117">
        <v>50040</v>
      </c>
      <c r="M27" s="109" t="s">
        <v>2415</v>
      </c>
      <c r="N27" s="116">
        <v>0</v>
      </c>
      <c r="O27" s="116">
        <v>50.29500047561411</v>
      </c>
      <c r="P27" s="116">
        <v>0</v>
      </c>
      <c r="Q27" s="116">
        <v>609.73800000000006</v>
      </c>
      <c r="R27" s="116">
        <v>30666.772999999997</v>
      </c>
      <c r="S27" s="116">
        <v>50.29500047561411</v>
      </c>
      <c r="T27" s="116"/>
      <c r="X27" s="92">
        <f t="shared" si="2"/>
        <v>3</v>
      </c>
      <c r="Z27" s="100">
        <f t="shared" si="3"/>
        <v>1998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Conafe</v>
      </c>
      <c r="AD27" s="105" t="str">
        <f t="shared" si="5"/>
        <v>91.143.000-2</v>
      </c>
      <c r="AE27" s="105" t="e">
        <f>+VLOOKUP(G27,'Código Licitaciones'!$L$7:$L$50,1,0)</f>
        <v>#N/A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BS4B</v>
      </c>
      <c r="AI27" s="105">
        <f t="shared" si="7"/>
        <v>42736</v>
      </c>
      <c r="AJ27" s="105">
        <f t="shared" si="8"/>
        <v>50040</v>
      </c>
      <c r="AK27" s="106" t="e">
        <f>+VLOOKUP(M27,'Código Barras'!$C$3:$C$1694,1,0)</f>
        <v>#N/A</v>
      </c>
      <c r="AL27" s="100">
        <f t="shared" si="9"/>
        <v>0</v>
      </c>
      <c r="AM27" s="100">
        <f t="shared" si="10"/>
        <v>50.29500047561411</v>
      </c>
      <c r="AN27" s="100">
        <f t="shared" si="11"/>
        <v>0</v>
      </c>
      <c r="AO27" s="100">
        <f t="shared" si="12"/>
        <v>609.73800000000006</v>
      </c>
      <c r="AP27" s="100">
        <f t="shared" si="13"/>
        <v>30666.772999999997</v>
      </c>
      <c r="AQ27" s="100">
        <f t="shared" si="14"/>
        <v>50.29500047561411</v>
      </c>
      <c r="AR27" s="100" t="e">
        <f>VLOOKUP(C27&amp;E27&amp;G27&amp;I27&amp;J27,'Código Licitaciones'!$I$8:$I$4158,1,0)</f>
        <v>#N/A</v>
      </c>
    </row>
    <row r="28" spans="2:44" ht="18.75" x14ac:dyDescent="0.3">
      <c r="B28" s="113">
        <v>1998</v>
      </c>
      <c r="C28" s="114" t="s">
        <v>8199</v>
      </c>
      <c r="D28" s="114" t="s">
        <v>8200</v>
      </c>
      <c r="E28" s="114" t="s">
        <v>252</v>
      </c>
      <c r="F28" s="115" t="s">
        <v>8202</v>
      </c>
      <c r="G28" s="115" t="s">
        <v>41</v>
      </c>
      <c r="H28" s="116">
        <v>220</v>
      </c>
      <c r="I28" s="117" t="s">
        <v>282</v>
      </c>
      <c r="J28" s="117" t="s">
        <v>288</v>
      </c>
      <c r="K28" s="118">
        <v>42736</v>
      </c>
      <c r="L28" s="117">
        <v>50040</v>
      </c>
      <c r="M28" s="109" t="s">
        <v>41</v>
      </c>
      <c r="N28" s="116">
        <v>5128.7212490479824</v>
      </c>
      <c r="O28" s="116">
        <v>49.283997802769669</v>
      </c>
      <c r="P28" s="116">
        <v>1.3129999999999999</v>
      </c>
      <c r="Q28" s="116">
        <v>172.94499999999999</v>
      </c>
      <c r="R28" s="119">
        <v>15257.432000000001</v>
      </c>
      <c r="S28" s="116">
        <v>88.221295787678173</v>
      </c>
      <c r="T28" s="116"/>
      <c r="X28" s="92">
        <f t="shared" si="2"/>
        <v>2</v>
      </c>
      <c r="Z28" s="100">
        <f t="shared" si="3"/>
        <v>1998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Conafe</v>
      </c>
      <c r="AD28" s="105" t="str">
        <f t="shared" si="5"/>
        <v>91.143.000-2</v>
      </c>
      <c r="AE28" s="105" t="str">
        <f>+VLOOKUP(G28,'Código Licitaciones'!$L$7:$L$50,1,0)</f>
        <v>Cardones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BS4C</v>
      </c>
      <c r="AI28" s="105">
        <f t="shared" si="7"/>
        <v>42736</v>
      </c>
      <c r="AJ28" s="105">
        <f t="shared" si="8"/>
        <v>50040</v>
      </c>
      <c r="AK28" s="106" t="e">
        <f>+VLOOKUP(M28,'Código Barras'!$C$3:$C$1694,1,0)</f>
        <v>#N/A</v>
      </c>
      <c r="AL28" s="100">
        <f t="shared" si="9"/>
        <v>5128.7212490479824</v>
      </c>
      <c r="AM28" s="100">
        <f t="shared" si="10"/>
        <v>49.283997802769669</v>
      </c>
      <c r="AN28" s="100">
        <f t="shared" si="11"/>
        <v>1.3129999999999999</v>
      </c>
      <c r="AO28" s="100">
        <f t="shared" si="12"/>
        <v>172.94499999999999</v>
      </c>
      <c r="AP28" s="100">
        <f t="shared" si="13"/>
        <v>15257.432000000001</v>
      </c>
      <c r="AQ28" s="100">
        <f t="shared" si="14"/>
        <v>88.221295787678173</v>
      </c>
      <c r="AR28" s="100" t="e">
        <f>VLOOKUP(C28&amp;E28&amp;G28&amp;I28&amp;J28,'Código Licitaciones'!$I$8:$I$4158,1,0)</f>
        <v>#N/A</v>
      </c>
    </row>
    <row r="29" spans="2:44" ht="18.75" x14ac:dyDescent="0.3">
      <c r="B29" s="113">
        <v>1998</v>
      </c>
      <c r="C29" s="114" t="s">
        <v>8199</v>
      </c>
      <c r="D29" s="114" t="s">
        <v>8200</v>
      </c>
      <c r="E29" s="114" t="s">
        <v>252</v>
      </c>
      <c r="F29" s="115" t="s">
        <v>8202</v>
      </c>
      <c r="G29" s="115" t="s">
        <v>66</v>
      </c>
      <c r="H29" s="116">
        <v>220</v>
      </c>
      <c r="I29" s="117" t="s">
        <v>282</v>
      </c>
      <c r="J29" s="117" t="s">
        <v>288</v>
      </c>
      <c r="K29" s="118">
        <v>42736</v>
      </c>
      <c r="L29" s="117">
        <v>50040</v>
      </c>
      <c r="M29" s="109" t="s">
        <v>66</v>
      </c>
      <c r="N29" s="116">
        <v>5220.5666153253751</v>
      </c>
      <c r="O29" s="116">
        <v>49.732000005702851</v>
      </c>
      <c r="P29" s="116">
        <v>10.388</v>
      </c>
      <c r="Q29" s="116">
        <v>1402.806</v>
      </c>
      <c r="R29" s="116">
        <v>123995.594</v>
      </c>
      <c r="S29" s="116">
        <v>88.391120368746641</v>
      </c>
      <c r="T29" s="116"/>
      <c r="X29" s="92">
        <f t="shared" si="2"/>
        <v>1</v>
      </c>
      <c r="Z29" s="100">
        <f t="shared" si="3"/>
        <v>1998</v>
      </c>
      <c r="AA29" s="105" t="str">
        <f>+VLOOKUP(C29,'Código Licitaciones'!$J$7:$J$31,1,0)</f>
        <v>Aela Generación S.A.</v>
      </c>
      <c r="AB29" s="105" t="str">
        <f t="shared" ref="AB29" si="15">+D29</f>
        <v>76.489.426-K</v>
      </c>
      <c r="AC29" s="105" t="str">
        <f>+VLOOKUP(E29,'Código Licitaciones'!$K$7:$K$50,1,0)</f>
        <v>Conafe</v>
      </c>
      <c r="AD29" s="105" t="str">
        <f t="shared" ref="AD29" si="16">+F29</f>
        <v>91.143.000-2</v>
      </c>
      <c r="AE29" s="105" t="str">
        <f>+VLOOKUP(G29,'Código Licitaciones'!$L$7:$L$50,1,0)</f>
        <v>Los Vilos 220</v>
      </c>
      <c r="AF29" s="100">
        <f t="shared" ref="AF29" si="17">IF(ISNUMBER(H29),H29,1/0)</f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BS4C</v>
      </c>
      <c r="AI29" s="105">
        <f t="shared" ref="AI29" si="18">+K29</f>
        <v>42736</v>
      </c>
      <c r="AJ29" s="105">
        <f t="shared" ref="AJ29" si="19">+L29</f>
        <v>50040</v>
      </c>
      <c r="AK29" s="106" t="e">
        <f>+VLOOKUP(M29,'Código Barras'!$C$3:$C$1694,1,0)</f>
        <v>#N/A</v>
      </c>
      <c r="AL29" s="100">
        <f t="shared" ref="AL29" si="20">IF(ISNUMBER(N29),N29,1/0)</f>
        <v>5220.5666153253751</v>
      </c>
      <c r="AM29" s="100">
        <f t="shared" ref="AM29" si="21">IF(ISNUMBER(O29),O29,1/0)</f>
        <v>49.732000005702851</v>
      </c>
      <c r="AN29" s="100">
        <f t="shared" ref="AN29" si="22">IF(ISNUMBER(P29),P29,1/0)</f>
        <v>10.388</v>
      </c>
      <c r="AO29" s="100">
        <f t="shared" ref="AO29" si="23">IF(ISNUMBER(Q29),Q29,1/0)</f>
        <v>1402.806</v>
      </c>
      <c r="AP29" s="100">
        <f t="shared" ref="AP29" si="24">IF(ISNUMBER(R29),R29,1/0)</f>
        <v>123995.594</v>
      </c>
      <c r="AQ29" s="100">
        <f t="shared" ref="AQ29" si="25">IF(ISNUMBER(S29),S29,1/0)</f>
        <v>88.391120368746641</v>
      </c>
      <c r="AR29" s="10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113">
        <v>1998</v>
      </c>
      <c r="C30" s="114" t="s">
        <v>8199</v>
      </c>
      <c r="D30" s="114" t="s">
        <v>8200</v>
      </c>
      <c r="E30" s="114" t="s">
        <v>252</v>
      </c>
      <c r="F30" s="115" t="s">
        <v>8202</v>
      </c>
      <c r="G30" s="115" t="s">
        <v>42</v>
      </c>
      <c r="H30" s="116">
        <v>220</v>
      </c>
      <c r="I30" s="117" t="s">
        <v>282</v>
      </c>
      <c r="J30" s="117" t="s">
        <v>288</v>
      </c>
      <c r="K30" s="118">
        <v>42736</v>
      </c>
      <c r="L30" s="117">
        <v>50040</v>
      </c>
      <c r="M30" s="109" t="s">
        <v>42</v>
      </c>
      <c r="N30" s="116">
        <v>5070.4886218823958</v>
      </c>
      <c r="O30" s="116">
        <v>48.172999731114217</v>
      </c>
      <c r="P30" s="116">
        <v>5.4930000000000003</v>
      </c>
      <c r="Q30" s="116">
        <v>725.21500000000003</v>
      </c>
      <c r="R30" s="116">
        <v>62787.976000000002</v>
      </c>
      <c r="S30" s="116">
        <v>86.578429844942534</v>
      </c>
      <c r="T30" s="116"/>
      <c r="X30" s="92">
        <f t="shared" si="2"/>
        <v>1</v>
      </c>
      <c r="Z30" s="100">
        <f t="shared" si="3"/>
        <v>1998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Conafe</v>
      </c>
      <c r="AD30" s="105" t="str">
        <f t="shared" si="5"/>
        <v>91.143.000-2</v>
      </c>
      <c r="AE30" s="105" t="str">
        <f>+VLOOKUP(G30,'Código Licitaciones'!$L$7:$L$50,1,0)</f>
        <v>Maitencillo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BS4C</v>
      </c>
      <c r="AI30" s="105">
        <f t="shared" si="7"/>
        <v>42736</v>
      </c>
      <c r="AJ30" s="105">
        <f t="shared" si="8"/>
        <v>50040</v>
      </c>
      <c r="AK30" s="106" t="e">
        <f>+VLOOKUP(M30,'Código Barras'!$C$3:$C$1694,1,0)</f>
        <v>#N/A</v>
      </c>
      <c r="AL30" s="100">
        <f t="shared" si="9"/>
        <v>5070.4886218823958</v>
      </c>
      <c r="AM30" s="100">
        <f t="shared" si="10"/>
        <v>48.172999731114217</v>
      </c>
      <c r="AN30" s="100">
        <f t="shared" si="11"/>
        <v>5.4930000000000003</v>
      </c>
      <c r="AO30" s="100">
        <f t="shared" si="12"/>
        <v>725.21500000000003</v>
      </c>
      <c r="AP30" s="100">
        <f t="shared" si="13"/>
        <v>62787.976000000002</v>
      </c>
      <c r="AQ30" s="100">
        <f t="shared" si="14"/>
        <v>86.578429844942534</v>
      </c>
      <c r="AR30" s="10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113">
        <v>1998</v>
      </c>
      <c r="C31" s="114" t="s">
        <v>8199</v>
      </c>
      <c r="D31" s="114" t="s">
        <v>8200</v>
      </c>
      <c r="E31" s="114" t="s">
        <v>252</v>
      </c>
      <c r="F31" s="115" t="s">
        <v>8202</v>
      </c>
      <c r="G31" s="115" t="s">
        <v>78</v>
      </c>
      <c r="H31" s="116">
        <v>220</v>
      </c>
      <c r="I31" s="117" t="s">
        <v>282</v>
      </c>
      <c r="J31" s="117" t="s">
        <v>288</v>
      </c>
      <c r="K31" s="118">
        <v>42736</v>
      </c>
      <c r="L31" s="117">
        <v>50040</v>
      </c>
      <c r="M31" s="109" t="s">
        <v>78</v>
      </c>
      <c r="N31" s="116">
        <v>5268.8422619047615</v>
      </c>
      <c r="O31" s="116">
        <v>49.882012074876371</v>
      </c>
      <c r="P31" s="116">
        <v>0.33600000000000002</v>
      </c>
      <c r="Q31" s="116">
        <v>32.960999999999999</v>
      </c>
      <c r="R31" s="119">
        <v>3414.4920000000002</v>
      </c>
      <c r="S31" s="116">
        <v>103.59188131428053</v>
      </c>
      <c r="T31" s="116"/>
      <c r="X31" s="92">
        <f t="shared" si="2"/>
        <v>1</v>
      </c>
      <c r="Z31" s="100">
        <f t="shared" si="3"/>
        <v>1998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Conafe</v>
      </c>
      <c r="AD31" s="105" t="str">
        <f t="shared" si="5"/>
        <v>91.143.000-2</v>
      </c>
      <c r="AE31" s="105" t="str">
        <f>+VLOOKUP(G31,'Código Licitaciones'!$L$7:$L$50,1,0)</f>
        <v>Nogales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7"/>
        <v>42736</v>
      </c>
      <c r="AJ31" s="105">
        <f t="shared" si="8"/>
        <v>50040</v>
      </c>
      <c r="AK31" s="106" t="e">
        <f>+VLOOKUP(M31,'Código Barras'!$C$3:$C$1694,1,0)</f>
        <v>#N/A</v>
      </c>
      <c r="AL31" s="100">
        <f t="shared" si="9"/>
        <v>5268.8422619047615</v>
      </c>
      <c r="AM31" s="100">
        <f t="shared" si="10"/>
        <v>49.882012074876371</v>
      </c>
      <c r="AN31" s="100">
        <f t="shared" si="11"/>
        <v>0.33600000000000002</v>
      </c>
      <c r="AO31" s="100">
        <f t="shared" si="12"/>
        <v>32.960999999999999</v>
      </c>
      <c r="AP31" s="100">
        <f t="shared" si="13"/>
        <v>3414.4920000000002</v>
      </c>
      <c r="AQ31" s="100">
        <f t="shared" si="14"/>
        <v>103.59188131428053</v>
      </c>
      <c r="AR31" s="10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113">
        <v>1998</v>
      </c>
      <c r="C32" s="114" t="s">
        <v>8199</v>
      </c>
      <c r="D32" s="114" t="s">
        <v>8200</v>
      </c>
      <c r="E32" s="114" t="s">
        <v>252</v>
      </c>
      <c r="F32" s="115" t="s">
        <v>8202</v>
      </c>
      <c r="G32" s="115" t="s">
        <v>43</v>
      </c>
      <c r="H32" s="116">
        <v>220</v>
      </c>
      <c r="I32" s="117" t="s">
        <v>282</v>
      </c>
      <c r="J32" s="117" t="s">
        <v>288</v>
      </c>
      <c r="K32" s="118">
        <v>42736</v>
      </c>
      <c r="L32" s="117">
        <v>50040</v>
      </c>
      <c r="M32" s="109" t="s">
        <v>43</v>
      </c>
      <c r="N32" s="116">
        <v>5237.3426183844012</v>
      </c>
      <c r="O32" s="116">
        <v>50.538999964549326</v>
      </c>
      <c r="P32" s="116">
        <v>26.925000000000001</v>
      </c>
      <c r="Q32" s="116">
        <v>3554.2339999999999</v>
      </c>
      <c r="R32" s="119">
        <v>320642.88199999998</v>
      </c>
      <c r="S32" s="116">
        <v>90.214342105781441</v>
      </c>
      <c r="T32" s="116"/>
      <c r="X32" s="92">
        <f t="shared" si="2"/>
        <v>1</v>
      </c>
      <c r="Z32" s="100">
        <f t="shared" ref="Z32" si="26">IF(ISNUMBER(B32),B32,1/0)</f>
        <v>1998</v>
      </c>
      <c r="AA32" s="105" t="str">
        <f>+VLOOKUP(C32,'Código Licitaciones'!$J$7:$J$31,1,0)</f>
        <v>Aela Generación S.A.</v>
      </c>
      <c r="AB32" s="105" t="str">
        <f t="shared" ref="AB32" si="27">+D32</f>
        <v>76.489.426-K</v>
      </c>
      <c r="AC32" s="105" t="str">
        <f>+VLOOKUP(E32,'Código Licitaciones'!$K$7:$K$50,1,0)</f>
        <v>Conafe</v>
      </c>
      <c r="AD32" s="105" t="str">
        <f t="shared" ref="AD32" si="28">+F32</f>
        <v>91.143.000-2</v>
      </c>
      <c r="AE32" s="105" t="str">
        <f>+VLOOKUP(G32,'Código Licitaciones'!$L$7:$L$50,1,0)</f>
        <v>Pan de Azucar 220</v>
      </c>
      <c r="AF32" s="100">
        <f t="shared" ref="AF32" si="29">IF(ISNUMBER(H32),H32,1/0)</f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ref="AI32" si="30">+K32</f>
        <v>42736</v>
      </c>
      <c r="AJ32" s="105">
        <f t="shared" ref="AJ32" si="31">+L32</f>
        <v>50040</v>
      </c>
      <c r="AK32" s="106" t="e">
        <f>+VLOOKUP(M32,'Código Barras'!$C$3:$C$1694,1,0)</f>
        <v>#N/A</v>
      </c>
      <c r="AL32" s="100">
        <f t="shared" ref="AL32" si="32">IF(ISNUMBER(N32),N32,1/0)</f>
        <v>5237.3426183844012</v>
      </c>
      <c r="AM32" s="100">
        <f t="shared" ref="AM32" si="33">IF(ISNUMBER(O32),O32,1/0)</f>
        <v>50.538999964549326</v>
      </c>
      <c r="AN32" s="100">
        <f t="shared" ref="AN32" si="34">IF(ISNUMBER(P32),P32,1/0)</f>
        <v>26.925000000000001</v>
      </c>
      <c r="AO32" s="100">
        <f t="shared" ref="AO32" si="35">IF(ISNUMBER(Q32),Q32,1/0)</f>
        <v>3554.2339999999999</v>
      </c>
      <c r="AP32" s="100">
        <f t="shared" ref="AP32" si="36">IF(ISNUMBER(R32),R32,1/0)</f>
        <v>320642.88199999998</v>
      </c>
      <c r="AQ32" s="100">
        <f t="shared" ref="AQ32" si="37">IF(ISNUMBER(S32),S32,1/0)</f>
        <v>90.214342105781441</v>
      </c>
      <c r="AR32" s="10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113">
        <v>1998</v>
      </c>
      <c r="C33" s="114" t="s">
        <v>8199</v>
      </c>
      <c r="D33" s="114" t="s">
        <v>8200</v>
      </c>
      <c r="E33" s="114" t="s">
        <v>252</v>
      </c>
      <c r="F33" s="115" t="s">
        <v>8202</v>
      </c>
      <c r="G33" s="115" t="s">
        <v>30</v>
      </c>
      <c r="H33" s="116">
        <v>220</v>
      </c>
      <c r="I33" s="117" t="s">
        <v>282</v>
      </c>
      <c r="J33" s="117" t="s">
        <v>288</v>
      </c>
      <c r="K33" s="118">
        <v>42736</v>
      </c>
      <c r="L33" s="117">
        <v>50040</v>
      </c>
      <c r="M33" s="109" t="s">
        <v>30</v>
      </c>
      <c r="N33" s="119">
        <v>5280.4288669064754</v>
      </c>
      <c r="O33" s="116">
        <v>49.836999691800855</v>
      </c>
      <c r="P33" s="116">
        <v>11.12</v>
      </c>
      <c r="Q33" s="116">
        <v>1430.893</v>
      </c>
      <c r="R33" s="116">
        <v>130029.783</v>
      </c>
      <c r="S33" s="116">
        <v>90.873170111252193</v>
      </c>
      <c r="T33" s="116"/>
      <c r="X33" s="92">
        <f t="shared" si="2"/>
        <v>1</v>
      </c>
      <c r="Z33" s="100">
        <f t="shared" si="3"/>
        <v>1998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Conafe</v>
      </c>
      <c r="AD33" s="105" t="str">
        <f t="shared" si="5"/>
        <v>91.143.000-2</v>
      </c>
      <c r="AE33" s="105" t="str">
        <f>+VLOOKUP(G33,'Código Licitaciones'!$L$7:$L$50,1,0)</f>
        <v>Quillota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7"/>
        <v>42736</v>
      </c>
      <c r="AJ33" s="105">
        <f t="shared" si="8"/>
        <v>50040</v>
      </c>
      <c r="AK33" s="106" t="e">
        <f>+VLOOKUP(M33,'Código Barras'!$C$3:$C$1694,1,0)</f>
        <v>#N/A</v>
      </c>
      <c r="AL33" s="100">
        <f t="shared" si="9"/>
        <v>5280.4288669064754</v>
      </c>
      <c r="AM33" s="100">
        <f t="shared" si="10"/>
        <v>49.836999691800855</v>
      </c>
      <c r="AN33" s="100">
        <f t="shared" si="11"/>
        <v>11.12</v>
      </c>
      <c r="AO33" s="100">
        <f t="shared" si="12"/>
        <v>1430.893</v>
      </c>
      <c r="AP33" s="100">
        <f t="shared" si="13"/>
        <v>130029.783</v>
      </c>
      <c r="AQ33" s="100">
        <f t="shared" si="14"/>
        <v>90.873170111252193</v>
      </c>
      <c r="AR33" s="10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113">
        <v>1998</v>
      </c>
      <c r="C34" s="114" t="s">
        <v>8199</v>
      </c>
      <c r="D34" s="114" t="s">
        <v>8200</v>
      </c>
      <c r="E34" s="114" t="s">
        <v>252</v>
      </c>
      <c r="F34" s="115" t="s">
        <v>8202</v>
      </c>
      <c r="G34" s="115" t="s">
        <v>79</v>
      </c>
      <c r="H34" s="116">
        <v>220</v>
      </c>
      <c r="I34" s="117" t="s">
        <v>282</v>
      </c>
      <c r="J34" s="117" t="s">
        <v>288</v>
      </c>
      <c r="K34" s="118">
        <v>42736</v>
      </c>
      <c r="L34" s="117">
        <v>50040</v>
      </c>
      <c r="M34" s="109" t="s">
        <v>79</v>
      </c>
      <c r="N34" s="119">
        <v>5192.2043650793648</v>
      </c>
      <c r="O34" s="116">
        <v>49.428998354112494</v>
      </c>
      <c r="P34" s="116">
        <v>2.52</v>
      </c>
      <c r="Q34" s="116">
        <v>247.28299999999999</v>
      </c>
      <c r="R34" s="116">
        <v>25307.305999999997</v>
      </c>
      <c r="S34" s="116">
        <v>102.34147110800176</v>
      </c>
      <c r="T34" s="116"/>
      <c r="X34" s="92">
        <f t="shared" si="2"/>
        <v>3</v>
      </c>
      <c r="Z34" s="100">
        <f t="shared" si="3"/>
        <v>1998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Conafe</v>
      </c>
      <c r="AD34" s="105" t="str">
        <f t="shared" si="5"/>
        <v>91.143.000-2</v>
      </c>
      <c r="AE34" s="105" t="e">
        <f>+VLOOKUP(G34,'Código Licitaciones'!$L$7:$L$50,1,0)</f>
        <v>#N/A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7"/>
        <v>42736</v>
      </c>
      <c r="AJ34" s="105">
        <f t="shared" si="8"/>
        <v>50040</v>
      </c>
      <c r="AK34" s="106" t="e">
        <f>+VLOOKUP(M34,'Código Barras'!$C$3:$C$1694,1,0)</f>
        <v>#N/A</v>
      </c>
      <c r="AL34" s="100">
        <f t="shared" si="9"/>
        <v>5192.2043650793648</v>
      </c>
      <c r="AM34" s="100">
        <f t="shared" si="10"/>
        <v>49.428998354112494</v>
      </c>
      <c r="AN34" s="100">
        <f t="shared" si="11"/>
        <v>2.52</v>
      </c>
      <c r="AO34" s="100">
        <f t="shared" si="12"/>
        <v>247.28299999999999</v>
      </c>
      <c r="AP34" s="100">
        <f t="shared" si="13"/>
        <v>25307.305999999997</v>
      </c>
      <c r="AQ34" s="100">
        <f t="shared" si="14"/>
        <v>102.34147110800176</v>
      </c>
      <c r="AR34" s="100" t="e">
        <f>VLOOKUP(C34&amp;E34&amp;G34&amp;I34&amp;J34,'Código Licitaciones'!$I$8:$I$4158,1,0)</f>
        <v>#N/A</v>
      </c>
    </row>
    <row r="35" spans="2:44" ht="18.75" x14ac:dyDescent="0.3">
      <c r="B35" s="113">
        <v>1998</v>
      </c>
      <c r="C35" s="114" t="s">
        <v>8199</v>
      </c>
      <c r="D35" s="114" t="s">
        <v>8200</v>
      </c>
      <c r="E35" s="114" t="s">
        <v>252</v>
      </c>
      <c r="F35" s="115" t="s">
        <v>8202</v>
      </c>
      <c r="G35" s="112" t="s">
        <v>2415</v>
      </c>
      <c r="H35" s="116">
        <v>220</v>
      </c>
      <c r="I35" s="117" t="s">
        <v>282</v>
      </c>
      <c r="J35" s="117" t="s">
        <v>288</v>
      </c>
      <c r="K35" s="118">
        <v>42736</v>
      </c>
      <c r="L35" s="117">
        <v>50040</v>
      </c>
      <c r="M35" s="109" t="s">
        <v>2415</v>
      </c>
      <c r="N35" s="119">
        <v>5303.4807474518684</v>
      </c>
      <c r="O35" s="116">
        <v>50.295000129851772</v>
      </c>
      <c r="P35" s="116">
        <v>3.532</v>
      </c>
      <c r="Q35" s="116">
        <v>346.54899999999998</v>
      </c>
      <c r="R35" s="116">
        <v>36161.576000000001</v>
      </c>
      <c r="S35" s="116">
        <v>104.34765646416525</v>
      </c>
      <c r="T35" s="116"/>
      <c r="X35" s="92">
        <f t="shared" si="2"/>
        <v>3</v>
      </c>
      <c r="Z35" s="100">
        <f t="shared" ref="Z35" si="38">IF(ISNUMBER(B35),B35,1/0)</f>
        <v>1998</v>
      </c>
      <c r="AA35" s="105" t="str">
        <f>+VLOOKUP(C35,'Código Licitaciones'!$J$7:$J$31,1,0)</f>
        <v>Aela Generación S.A.</v>
      </c>
      <c r="AB35" s="105" t="str">
        <f t="shared" ref="AB35" si="39">+D35</f>
        <v>76.489.426-K</v>
      </c>
      <c r="AC35" s="105" t="str">
        <f>+VLOOKUP(E35,'Código Licitaciones'!$K$7:$K$50,1,0)</f>
        <v>Conafe</v>
      </c>
      <c r="AD35" s="105" t="str">
        <f t="shared" ref="AD35" si="40">+F35</f>
        <v>91.143.000-2</v>
      </c>
      <c r="AE35" s="105" t="e">
        <f>+VLOOKUP(G35,'Código Licitaciones'!$L$7:$L$50,1,0)</f>
        <v>#N/A</v>
      </c>
      <c r="AF35" s="100">
        <f t="shared" ref="AF35" si="41">IF(ISNUMBER(H35),H35,1/0)</f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ref="AI35" si="42">+K35</f>
        <v>42736</v>
      </c>
      <c r="AJ35" s="105">
        <f t="shared" ref="AJ35" si="43">+L35</f>
        <v>50040</v>
      </c>
      <c r="AK35" s="106" t="e">
        <f>+VLOOKUP(M35,'Código Barras'!$C$3:$C$1694,1,0)</f>
        <v>#N/A</v>
      </c>
      <c r="AL35" s="100">
        <f t="shared" ref="AL35" si="44">IF(ISNUMBER(N35),N35,1/0)</f>
        <v>5303.4807474518684</v>
      </c>
      <c r="AM35" s="100">
        <f t="shared" ref="AM35" si="45">IF(ISNUMBER(O35),O35,1/0)</f>
        <v>50.295000129851772</v>
      </c>
      <c r="AN35" s="100">
        <f t="shared" ref="AN35" si="46">IF(ISNUMBER(P35),P35,1/0)</f>
        <v>3.532</v>
      </c>
      <c r="AO35" s="100">
        <f t="shared" ref="AO35" si="47">IF(ISNUMBER(Q35),Q35,1/0)</f>
        <v>346.54899999999998</v>
      </c>
      <c r="AP35" s="100">
        <f t="shared" ref="AP35" si="48">IF(ISNUMBER(R35),R35,1/0)</f>
        <v>36161.576000000001</v>
      </c>
      <c r="AQ35" s="100">
        <f t="shared" ref="AQ35" si="49">IF(ISNUMBER(S35),S35,1/0)</f>
        <v>104.34765646416525</v>
      </c>
      <c r="AR35" s="100" t="e">
        <f>VLOOKUP(C35&amp;E35&amp;G35&amp;I35&amp;J35,'Código Licitaciones'!$I$8:$I$4158,1,0)</f>
        <v>#N/A</v>
      </c>
    </row>
    <row r="36" spans="2:44" ht="18.75" x14ac:dyDescent="0.3">
      <c r="B36" s="113">
        <v>2013</v>
      </c>
      <c r="C36" s="114" t="s">
        <v>8199</v>
      </c>
      <c r="D36" s="114" t="s">
        <v>8200</v>
      </c>
      <c r="E36" s="114" t="s">
        <v>303</v>
      </c>
      <c r="F36" s="115" t="s">
        <v>8203</v>
      </c>
      <c r="G36" s="115" t="s">
        <v>46</v>
      </c>
      <c r="H36" s="116">
        <v>220</v>
      </c>
      <c r="I36" s="117" t="s">
        <v>282</v>
      </c>
      <c r="J36" s="117" t="s">
        <v>286</v>
      </c>
      <c r="K36" s="118">
        <v>42736</v>
      </c>
      <c r="L36" s="117">
        <v>50040</v>
      </c>
      <c r="M36" s="109" t="s">
        <v>46</v>
      </c>
      <c r="N36" s="116">
        <v>0</v>
      </c>
      <c r="O36" s="116">
        <v>0</v>
      </c>
      <c r="P36" s="116">
        <v>0</v>
      </c>
      <c r="Q36" s="116">
        <v>0</v>
      </c>
      <c r="R36" s="119">
        <v>0</v>
      </c>
      <c r="S36" s="116">
        <v>0</v>
      </c>
      <c r="T36" s="116"/>
      <c r="X36" s="92">
        <f t="shared" si="2"/>
        <v>1</v>
      </c>
      <c r="Z36" s="100">
        <f t="shared" si="3"/>
        <v>2013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Codiner</v>
      </c>
      <c r="AD36" s="105" t="str">
        <f t="shared" si="5"/>
        <v>78.397.530-0</v>
      </c>
      <c r="AE36" s="105" t="str">
        <f>+VLOOKUP(G36,'Código Licitaciones'!$L$7:$L$50,1,0)</f>
        <v>Charrua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e">
        <f>+VLOOKUP(M36,'Código Barras'!$C$3:$C$1694,1,0)</f>
        <v>#N/A</v>
      </c>
      <c r="AL36" s="100">
        <f t="shared" si="9"/>
        <v>0</v>
      </c>
      <c r="AM36" s="100">
        <f t="shared" si="10"/>
        <v>0</v>
      </c>
      <c r="AN36" s="100">
        <f t="shared" si="11"/>
        <v>0</v>
      </c>
      <c r="AO36" s="100">
        <f t="shared" si="12"/>
        <v>0</v>
      </c>
      <c r="AP36" s="100">
        <f t="shared" si="13"/>
        <v>0</v>
      </c>
      <c r="AQ36" s="100">
        <f t="shared" si="14"/>
        <v>0</v>
      </c>
      <c r="AR36" s="10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113">
        <v>2013</v>
      </c>
      <c r="C37" s="114" t="s">
        <v>8199</v>
      </c>
      <c r="D37" s="114" t="s">
        <v>8200</v>
      </c>
      <c r="E37" s="114" t="s">
        <v>303</v>
      </c>
      <c r="F37" s="115" t="s">
        <v>8203</v>
      </c>
      <c r="G37" s="115" t="s">
        <v>63</v>
      </c>
      <c r="H37" s="116">
        <v>220</v>
      </c>
      <c r="I37" s="117" t="s">
        <v>282</v>
      </c>
      <c r="J37" s="117" t="s">
        <v>286</v>
      </c>
      <c r="K37" s="118">
        <v>42736</v>
      </c>
      <c r="L37" s="117">
        <v>50040</v>
      </c>
      <c r="M37" s="109" t="s">
        <v>63</v>
      </c>
      <c r="N37" s="116">
        <v>0</v>
      </c>
      <c r="O37" s="116">
        <v>0</v>
      </c>
      <c r="P37" s="116">
        <v>0</v>
      </c>
      <c r="Q37" s="116">
        <v>0</v>
      </c>
      <c r="R37" s="119">
        <v>0</v>
      </c>
      <c r="S37" s="116">
        <v>0</v>
      </c>
      <c r="T37" s="116"/>
      <c r="X37" s="92">
        <f t="shared" si="2"/>
        <v>1</v>
      </c>
      <c r="Z37" s="100">
        <f t="shared" si="3"/>
        <v>2013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Codiner</v>
      </c>
      <c r="AD37" s="105" t="str">
        <f t="shared" si="5"/>
        <v>78.397.530-0</v>
      </c>
      <c r="AE37" s="105" t="str">
        <f>+VLOOKUP(G37,'Código Licitaciones'!$L$7:$L$50,1,0)</f>
        <v>Temuco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7"/>
        <v>42736</v>
      </c>
      <c r="AJ37" s="105">
        <f t="shared" si="8"/>
        <v>50040</v>
      </c>
      <c r="AK37" s="106" t="e">
        <f>+VLOOKUP(M37,'Código Barras'!$C$3:$C$1694,1,0)</f>
        <v>#N/A</v>
      </c>
      <c r="AL37" s="100">
        <f t="shared" si="9"/>
        <v>0</v>
      </c>
      <c r="AM37" s="100">
        <f t="shared" si="10"/>
        <v>0</v>
      </c>
      <c r="AN37" s="100">
        <f t="shared" si="11"/>
        <v>0</v>
      </c>
      <c r="AO37" s="100">
        <f t="shared" si="12"/>
        <v>0</v>
      </c>
      <c r="AP37" s="100">
        <f t="shared" si="13"/>
        <v>0</v>
      </c>
      <c r="AQ37" s="100">
        <f t="shared" si="14"/>
        <v>0</v>
      </c>
      <c r="AR37" s="10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113">
        <v>2013</v>
      </c>
      <c r="C38" s="114" t="s">
        <v>8199</v>
      </c>
      <c r="D38" s="114" t="s">
        <v>8200</v>
      </c>
      <c r="E38" s="114" t="s">
        <v>303</v>
      </c>
      <c r="F38" s="115" t="s">
        <v>8203</v>
      </c>
      <c r="G38" s="112" t="s">
        <v>1616</v>
      </c>
      <c r="H38" s="116">
        <v>220</v>
      </c>
      <c r="I38" s="117" t="s">
        <v>282</v>
      </c>
      <c r="J38" s="117" t="s">
        <v>286</v>
      </c>
      <c r="K38" s="118">
        <v>42736</v>
      </c>
      <c r="L38" s="117">
        <v>50040</v>
      </c>
      <c r="M38" s="109" t="s">
        <v>1616</v>
      </c>
      <c r="N38" s="116">
        <v>0</v>
      </c>
      <c r="O38" s="116">
        <v>0</v>
      </c>
      <c r="P38" s="116">
        <v>0</v>
      </c>
      <c r="Q38" s="116">
        <v>0</v>
      </c>
      <c r="R38" s="116">
        <v>0</v>
      </c>
      <c r="S38" s="116">
        <v>0</v>
      </c>
      <c r="T38" s="116"/>
      <c r="X38" s="92">
        <f t="shared" si="2"/>
        <v>3</v>
      </c>
      <c r="Z38" s="100">
        <f t="shared" si="3"/>
        <v>2013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Codiner</v>
      </c>
      <c r="AD38" s="105" t="str">
        <f t="shared" si="5"/>
        <v>78.397.530-0</v>
      </c>
      <c r="AE38" s="105" t="e">
        <f>+VLOOKUP(G38,'Código Licitaciones'!$L$7:$L$50,1,0)</f>
        <v>#N/A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7"/>
        <v>42736</v>
      </c>
      <c r="AJ38" s="105">
        <f t="shared" si="8"/>
        <v>50040</v>
      </c>
      <c r="AK38" s="106" t="e">
        <f>+VLOOKUP(M38,'Código Barras'!$C$3:$C$1694,1,0)</f>
        <v>#N/A</v>
      </c>
      <c r="AL38" s="100">
        <f t="shared" si="9"/>
        <v>0</v>
      </c>
      <c r="AM38" s="100">
        <f t="shared" si="10"/>
        <v>0</v>
      </c>
      <c r="AN38" s="100">
        <f t="shared" si="11"/>
        <v>0</v>
      </c>
      <c r="AO38" s="100">
        <f t="shared" si="12"/>
        <v>0</v>
      </c>
      <c r="AP38" s="100">
        <f t="shared" si="13"/>
        <v>0</v>
      </c>
      <c r="AQ38" s="100">
        <f t="shared" si="14"/>
        <v>0</v>
      </c>
      <c r="AR38" s="100" t="e">
        <f>VLOOKUP(C38&amp;E38&amp;G38&amp;I38&amp;J38,'Código Licitaciones'!$I$8:$I$4158,1,0)</f>
        <v>#N/A</v>
      </c>
    </row>
    <row r="39" spans="2:44" ht="18.75" x14ac:dyDescent="0.3">
      <c r="B39" s="113">
        <v>2013</v>
      </c>
      <c r="C39" s="114" t="s">
        <v>8199</v>
      </c>
      <c r="D39" s="114" t="s">
        <v>8200</v>
      </c>
      <c r="E39" s="114" t="s">
        <v>303</v>
      </c>
      <c r="F39" s="115" t="s">
        <v>8203</v>
      </c>
      <c r="G39" s="115" t="s">
        <v>46</v>
      </c>
      <c r="H39" s="116">
        <v>220</v>
      </c>
      <c r="I39" s="117" t="s">
        <v>282</v>
      </c>
      <c r="J39" s="117" t="s">
        <v>287</v>
      </c>
      <c r="K39" s="118">
        <v>42736</v>
      </c>
      <c r="L39" s="117">
        <v>50040</v>
      </c>
      <c r="M39" s="109" t="s">
        <v>46</v>
      </c>
      <c r="N39" s="116">
        <v>0</v>
      </c>
      <c r="O39" s="116">
        <v>45.314999999999998</v>
      </c>
      <c r="P39" s="116">
        <v>0</v>
      </c>
      <c r="Q39" s="116">
        <v>2.8262845091209798E-2</v>
      </c>
      <c r="R39" s="119">
        <v>1.2807308253081719</v>
      </c>
      <c r="S39" s="116">
        <v>45.314999999999998</v>
      </c>
      <c r="T39" s="116"/>
      <c r="X39" s="92">
        <f t="shared" si="2"/>
        <v>1</v>
      </c>
      <c r="Z39" s="100">
        <f t="shared" si="3"/>
        <v>2013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Codiner</v>
      </c>
      <c r="AD39" s="105" t="str">
        <f t="shared" si="5"/>
        <v>78.397.530-0</v>
      </c>
      <c r="AE39" s="105" t="str">
        <f>+VLOOKUP(G39,'Código Licitaciones'!$L$7:$L$50,1,0)</f>
        <v>Charrua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BS4B</v>
      </c>
      <c r="AI39" s="105">
        <f t="shared" si="7"/>
        <v>42736</v>
      </c>
      <c r="AJ39" s="105">
        <f t="shared" si="8"/>
        <v>50040</v>
      </c>
      <c r="AK39" s="106" t="e">
        <f>+VLOOKUP(M39,'Código Barras'!$C$3:$C$1694,1,0)</f>
        <v>#N/A</v>
      </c>
      <c r="AL39" s="100">
        <f t="shared" si="9"/>
        <v>0</v>
      </c>
      <c r="AM39" s="100">
        <f t="shared" si="10"/>
        <v>45.314999999999998</v>
      </c>
      <c r="AN39" s="100">
        <f t="shared" si="11"/>
        <v>0</v>
      </c>
      <c r="AO39" s="100">
        <f t="shared" si="12"/>
        <v>2.8262845091209798E-2</v>
      </c>
      <c r="AP39" s="100">
        <f t="shared" si="13"/>
        <v>1.2807308253081719</v>
      </c>
      <c r="AQ39" s="100">
        <f t="shared" si="14"/>
        <v>45.314999999999998</v>
      </c>
      <c r="AR39" s="10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113">
        <v>2013</v>
      </c>
      <c r="C40" s="114" t="s">
        <v>8199</v>
      </c>
      <c r="D40" s="114" t="s">
        <v>8200</v>
      </c>
      <c r="E40" s="114" t="s">
        <v>303</v>
      </c>
      <c r="F40" s="115" t="s">
        <v>8203</v>
      </c>
      <c r="G40" s="115" t="s">
        <v>63</v>
      </c>
      <c r="H40" s="116">
        <v>220</v>
      </c>
      <c r="I40" s="117" t="s">
        <v>282</v>
      </c>
      <c r="J40" s="117" t="s">
        <v>287</v>
      </c>
      <c r="K40" s="118">
        <v>42736</v>
      </c>
      <c r="L40" s="117">
        <v>50040</v>
      </c>
      <c r="M40" s="109" t="s">
        <v>63</v>
      </c>
      <c r="N40" s="116">
        <v>0</v>
      </c>
      <c r="O40" s="116">
        <v>46.076999999999998</v>
      </c>
      <c r="P40" s="116">
        <v>0</v>
      </c>
      <c r="Q40" s="116">
        <v>28.400897735176361</v>
      </c>
      <c r="R40" s="119">
        <v>1308.6281649437212</v>
      </c>
      <c r="S40" s="116">
        <v>46.076999999999998</v>
      </c>
      <c r="T40" s="116"/>
      <c r="X40" s="92">
        <f t="shared" si="2"/>
        <v>1</v>
      </c>
      <c r="Z40" s="100">
        <f t="shared" si="3"/>
        <v>2013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Codiner</v>
      </c>
      <c r="AD40" s="105" t="str">
        <f t="shared" si="5"/>
        <v>78.397.530-0</v>
      </c>
      <c r="AE40" s="105" t="str">
        <f>+VLOOKUP(G40,'Código Licitaciones'!$L$7:$L$50,1,0)</f>
        <v>Temuco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e">
        <f>+VLOOKUP(M40,'Código Barras'!$C$3:$C$1694,1,0)</f>
        <v>#N/A</v>
      </c>
      <c r="AL40" s="100">
        <f t="shared" si="9"/>
        <v>0</v>
      </c>
      <c r="AM40" s="100">
        <f t="shared" si="10"/>
        <v>46.076999999999998</v>
      </c>
      <c r="AN40" s="100">
        <f t="shared" si="11"/>
        <v>0</v>
      </c>
      <c r="AO40" s="100">
        <f t="shared" si="12"/>
        <v>28.400897735176361</v>
      </c>
      <c r="AP40" s="100">
        <f t="shared" si="13"/>
        <v>1308.6281649437212</v>
      </c>
      <c r="AQ40" s="100">
        <f t="shared" si="14"/>
        <v>46.076999999999998</v>
      </c>
      <c r="AR40" s="10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113">
        <v>2013</v>
      </c>
      <c r="C41" s="114" t="s">
        <v>8199</v>
      </c>
      <c r="D41" s="114" t="s">
        <v>8200</v>
      </c>
      <c r="E41" s="114" t="s">
        <v>303</v>
      </c>
      <c r="F41" s="115" t="s">
        <v>8203</v>
      </c>
      <c r="G41" s="112" t="s">
        <v>1616</v>
      </c>
      <c r="H41" s="116">
        <v>220</v>
      </c>
      <c r="I41" s="117" t="s">
        <v>282</v>
      </c>
      <c r="J41" s="117" t="s">
        <v>287</v>
      </c>
      <c r="K41" s="118">
        <v>42736</v>
      </c>
      <c r="L41" s="117">
        <v>50040</v>
      </c>
      <c r="M41" s="109" t="s">
        <v>1616</v>
      </c>
      <c r="N41" s="116">
        <v>0</v>
      </c>
      <c r="O41" s="116">
        <v>45.240557732211556</v>
      </c>
      <c r="P41" s="116">
        <v>0</v>
      </c>
      <c r="Q41" s="116">
        <v>18.111403596083509</v>
      </c>
      <c r="R41" s="119">
        <v>819.37</v>
      </c>
      <c r="S41" s="116">
        <v>45.240557732211556</v>
      </c>
      <c r="T41" s="116"/>
      <c r="X41" s="92">
        <f t="shared" si="2"/>
        <v>3</v>
      </c>
      <c r="Z41" s="100">
        <f t="shared" si="3"/>
        <v>2013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Codiner</v>
      </c>
      <c r="AD41" s="105" t="str">
        <f t="shared" si="5"/>
        <v>78.397.530-0</v>
      </c>
      <c r="AE41" s="105" t="e">
        <f>+VLOOKUP(G41,'Código Licitaciones'!$L$7:$L$50,1,0)</f>
        <v>#N/A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BS4B</v>
      </c>
      <c r="AI41" s="105">
        <f t="shared" si="7"/>
        <v>42736</v>
      </c>
      <c r="AJ41" s="105">
        <f t="shared" si="8"/>
        <v>50040</v>
      </c>
      <c r="AK41" s="106" t="e">
        <f>+VLOOKUP(M41,'Código Barras'!$C$3:$C$1694,1,0)</f>
        <v>#N/A</v>
      </c>
      <c r="AL41" s="100">
        <f t="shared" si="9"/>
        <v>0</v>
      </c>
      <c r="AM41" s="100">
        <f t="shared" si="10"/>
        <v>45.240557732211556</v>
      </c>
      <c r="AN41" s="100">
        <f t="shared" si="11"/>
        <v>0</v>
      </c>
      <c r="AO41" s="100">
        <f t="shared" si="12"/>
        <v>18.111403596083509</v>
      </c>
      <c r="AP41" s="100">
        <f t="shared" si="13"/>
        <v>819.37</v>
      </c>
      <c r="AQ41" s="100">
        <f t="shared" si="14"/>
        <v>45.240557732211556</v>
      </c>
      <c r="AR41" s="100" t="e">
        <f>VLOOKUP(C41&amp;E41&amp;G41&amp;I41&amp;J41,'Código Licitaciones'!$I$8:$I$4158,1,0)</f>
        <v>#N/A</v>
      </c>
    </row>
    <row r="42" spans="2:44" ht="18.75" x14ac:dyDescent="0.3">
      <c r="B42" s="113">
        <v>2013</v>
      </c>
      <c r="C42" s="114" t="s">
        <v>8199</v>
      </c>
      <c r="D42" s="114" t="s">
        <v>8200</v>
      </c>
      <c r="E42" s="114" t="s">
        <v>303</v>
      </c>
      <c r="F42" s="115" t="s">
        <v>8203</v>
      </c>
      <c r="G42" s="115" t="s">
        <v>46</v>
      </c>
      <c r="H42" s="116">
        <v>220</v>
      </c>
      <c r="I42" s="117" t="s">
        <v>282</v>
      </c>
      <c r="J42" s="117" t="s">
        <v>288</v>
      </c>
      <c r="K42" s="118">
        <v>42736</v>
      </c>
      <c r="L42" s="117">
        <v>50040</v>
      </c>
      <c r="M42" s="109" t="s">
        <v>46</v>
      </c>
      <c r="N42" s="116">
        <v>4795.4570000000003</v>
      </c>
      <c r="O42" s="116">
        <v>45.314999999999998</v>
      </c>
      <c r="P42" s="116">
        <v>1.7E-5</v>
      </c>
      <c r="Q42" s="116">
        <v>1.3568985194064322E-2</v>
      </c>
      <c r="R42" s="116">
        <v>0.69640133306902474</v>
      </c>
      <c r="S42" s="116">
        <v>51.323022548042992</v>
      </c>
      <c r="T42" s="116"/>
      <c r="X42" s="92">
        <f t="shared" si="2"/>
        <v>1</v>
      </c>
      <c r="Z42" s="100">
        <f t="shared" si="3"/>
        <v>2013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Codiner</v>
      </c>
      <c r="AD42" s="105" t="str">
        <f t="shared" si="5"/>
        <v>78.397.530-0</v>
      </c>
      <c r="AE42" s="105" t="str">
        <f>+VLOOKUP(G42,'Código Licitaciones'!$L$7:$L$50,1,0)</f>
        <v>Charrua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BS4C</v>
      </c>
      <c r="AI42" s="105">
        <f t="shared" si="7"/>
        <v>42736</v>
      </c>
      <c r="AJ42" s="105">
        <f t="shared" si="8"/>
        <v>50040</v>
      </c>
      <c r="AK42" s="106" t="e">
        <f>+VLOOKUP(M42,'Código Barras'!$C$3:$C$1694,1,0)</f>
        <v>#N/A</v>
      </c>
      <c r="AL42" s="100">
        <f t="shared" si="9"/>
        <v>4795.4570000000003</v>
      </c>
      <c r="AM42" s="100">
        <f t="shared" si="10"/>
        <v>45.314999999999998</v>
      </c>
      <c r="AN42" s="100">
        <f t="shared" si="11"/>
        <v>1.7E-5</v>
      </c>
      <c r="AO42" s="100">
        <f t="shared" si="12"/>
        <v>1.3568985194064322E-2</v>
      </c>
      <c r="AP42" s="100">
        <f t="shared" si="13"/>
        <v>0.69640133306902474</v>
      </c>
      <c r="AQ42" s="100">
        <f t="shared" si="14"/>
        <v>51.323022548042992</v>
      </c>
      <c r="AR42" s="10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113">
        <v>2013</v>
      </c>
      <c r="C43" s="114" t="s">
        <v>8199</v>
      </c>
      <c r="D43" s="114" t="s">
        <v>8200</v>
      </c>
      <c r="E43" s="114" t="s">
        <v>303</v>
      </c>
      <c r="F43" s="115" t="s">
        <v>8203</v>
      </c>
      <c r="G43" s="115" t="s">
        <v>63</v>
      </c>
      <c r="H43" s="116">
        <v>220</v>
      </c>
      <c r="I43" s="117" t="s">
        <v>282</v>
      </c>
      <c r="J43" s="117" t="s">
        <v>288</v>
      </c>
      <c r="K43" s="118">
        <v>42736</v>
      </c>
      <c r="L43" s="117">
        <v>50040</v>
      </c>
      <c r="M43" s="109" t="s">
        <v>63</v>
      </c>
      <c r="N43" s="116">
        <v>4862.6360000000004</v>
      </c>
      <c r="O43" s="116">
        <v>46.076999999999998</v>
      </c>
      <c r="P43" s="116">
        <v>1.9442000000000001E-2</v>
      </c>
      <c r="Q43" s="116">
        <v>15.571864436221146</v>
      </c>
      <c r="R43" s="119">
        <v>812.04416673976175</v>
      </c>
      <c r="S43" s="116">
        <v>52.148165691122728</v>
      </c>
      <c r="T43" s="116"/>
      <c r="X43" s="92">
        <f t="shared" si="2"/>
        <v>1</v>
      </c>
      <c r="Z43" s="100">
        <f t="shared" si="3"/>
        <v>2013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Codiner</v>
      </c>
      <c r="AD43" s="105" t="str">
        <f t="shared" si="5"/>
        <v>78.397.530-0</v>
      </c>
      <c r="AE43" s="105" t="str">
        <f>+VLOOKUP(G43,'Código Licitaciones'!$L$7:$L$50,1,0)</f>
        <v>Temuco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BS4C</v>
      </c>
      <c r="AI43" s="105">
        <f t="shared" si="7"/>
        <v>42736</v>
      </c>
      <c r="AJ43" s="105">
        <f t="shared" si="8"/>
        <v>50040</v>
      </c>
      <c r="AK43" s="106" t="e">
        <f>+VLOOKUP(M43,'Código Barras'!$C$3:$C$1694,1,0)</f>
        <v>#N/A</v>
      </c>
      <c r="AL43" s="100">
        <f t="shared" si="9"/>
        <v>4862.6360000000004</v>
      </c>
      <c r="AM43" s="100">
        <f t="shared" si="10"/>
        <v>46.076999999999998</v>
      </c>
      <c r="AN43" s="100">
        <f t="shared" si="11"/>
        <v>1.9442000000000001E-2</v>
      </c>
      <c r="AO43" s="100">
        <f t="shared" si="12"/>
        <v>15.571864436221146</v>
      </c>
      <c r="AP43" s="100">
        <f t="shared" si="13"/>
        <v>812.04416673976175</v>
      </c>
      <c r="AQ43" s="100">
        <f t="shared" si="14"/>
        <v>52.148165691122728</v>
      </c>
      <c r="AR43" s="10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113">
        <v>2013</v>
      </c>
      <c r="C44" s="114" t="s">
        <v>8199</v>
      </c>
      <c r="D44" s="114" t="s">
        <v>8200</v>
      </c>
      <c r="E44" s="114" t="s">
        <v>303</v>
      </c>
      <c r="F44" s="115" t="s">
        <v>8203</v>
      </c>
      <c r="G44" s="112" t="s">
        <v>1616</v>
      </c>
      <c r="H44" s="116">
        <v>220</v>
      </c>
      <c r="I44" s="117" t="s">
        <v>282</v>
      </c>
      <c r="J44" s="117" t="s">
        <v>288</v>
      </c>
      <c r="K44" s="118">
        <v>42736</v>
      </c>
      <c r="L44" s="117">
        <v>50040</v>
      </c>
      <c r="M44" s="109" t="s">
        <v>1616</v>
      </c>
      <c r="N44" s="119">
        <v>4777.083333333333</v>
      </c>
      <c r="O44" s="116">
        <v>45.240538936034255</v>
      </c>
      <c r="P44" s="116">
        <v>1.2E-2</v>
      </c>
      <c r="Q44" s="116">
        <v>9.2649868869299237</v>
      </c>
      <c r="R44" s="119">
        <v>476.47800000000001</v>
      </c>
      <c r="S44" s="116">
        <v>51.427811589476228</v>
      </c>
      <c r="T44" s="116"/>
      <c r="X44" s="92">
        <f t="shared" si="2"/>
        <v>3</v>
      </c>
      <c r="Z44" s="100">
        <f t="shared" si="3"/>
        <v>2013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Codiner</v>
      </c>
      <c r="AD44" s="105" t="str">
        <f t="shared" si="5"/>
        <v>78.397.530-0</v>
      </c>
      <c r="AE44" s="105" t="e">
        <f>+VLOOKUP(G44,'Código Licitaciones'!$L$7:$L$50,1,0)</f>
        <v>#N/A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e">
        <f>+VLOOKUP(M44,'Código Barras'!$C$3:$C$1694,1,0)</f>
        <v>#N/A</v>
      </c>
      <c r="AL44" s="100">
        <f t="shared" si="9"/>
        <v>4777.083333333333</v>
      </c>
      <c r="AM44" s="100">
        <f t="shared" si="10"/>
        <v>45.240538936034255</v>
      </c>
      <c r="AN44" s="100">
        <f t="shared" si="11"/>
        <v>1.2E-2</v>
      </c>
      <c r="AO44" s="100">
        <f t="shared" si="12"/>
        <v>9.2649868869299237</v>
      </c>
      <c r="AP44" s="100">
        <f t="shared" si="13"/>
        <v>476.47800000000001</v>
      </c>
      <c r="AQ44" s="100">
        <f t="shared" si="14"/>
        <v>51.427811589476228</v>
      </c>
      <c r="AR44" s="100" t="e">
        <f>VLOOKUP(C44&amp;E44&amp;G44&amp;I44&amp;J44,'Código Licitaciones'!$I$8:$I$4158,1,0)</f>
        <v>#N/A</v>
      </c>
    </row>
    <row r="45" spans="2:44" ht="18.75" x14ac:dyDescent="0.3">
      <c r="B45" s="113">
        <v>2000</v>
      </c>
      <c r="C45" s="114" t="s">
        <v>8199</v>
      </c>
      <c r="D45" s="114" t="s">
        <v>8200</v>
      </c>
      <c r="E45" s="114" t="s">
        <v>308</v>
      </c>
      <c r="F45" s="115" t="s">
        <v>8204</v>
      </c>
      <c r="G45" s="115" t="s">
        <v>46</v>
      </c>
      <c r="H45" s="116">
        <v>220</v>
      </c>
      <c r="I45" s="117" t="s">
        <v>282</v>
      </c>
      <c r="J45" s="117" t="s">
        <v>286</v>
      </c>
      <c r="K45" s="118">
        <v>42736</v>
      </c>
      <c r="L45" s="117">
        <v>50040</v>
      </c>
      <c r="M45" s="109" t="s">
        <v>46</v>
      </c>
      <c r="N45" s="119">
        <v>0</v>
      </c>
      <c r="O45" s="116">
        <v>45.314999999999998</v>
      </c>
      <c r="P45" s="116">
        <v>0</v>
      </c>
      <c r="Q45" s="116">
        <v>95.248915524944763</v>
      </c>
      <c r="R45" s="119">
        <v>4316.2046070128717</v>
      </c>
      <c r="S45" s="116">
        <v>45.314999999999998</v>
      </c>
      <c r="T45" s="116"/>
      <c r="X45" s="92">
        <f t="shared" si="2"/>
        <v>1</v>
      </c>
      <c r="Z45" s="100">
        <f t="shared" si="3"/>
        <v>2000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76.073.164-1</v>
      </c>
      <c r="AE45" s="105" t="str">
        <f>+VLOOKUP(G45,'Código Licitaciones'!$L$7:$L$50,1,0)</f>
        <v>Charrua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BS4A</v>
      </c>
      <c r="AI45" s="105">
        <f t="shared" si="7"/>
        <v>42736</v>
      </c>
      <c r="AJ45" s="105">
        <f t="shared" si="8"/>
        <v>50040</v>
      </c>
      <c r="AK45" s="106" t="e">
        <f>+VLOOKUP(M45,'Código Barras'!$C$3:$C$1694,1,0)</f>
        <v>#N/A</v>
      </c>
      <c r="AL45" s="100">
        <f t="shared" si="9"/>
        <v>0</v>
      </c>
      <c r="AM45" s="100">
        <f t="shared" si="10"/>
        <v>45.314999999999998</v>
      </c>
      <c r="AN45" s="100">
        <f t="shared" si="11"/>
        <v>0</v>
      </c>
      <c r="AO45" s="100">
        <f t="shared" si="12"/>
        <v>95.248915524944763</v>
      </c>
      <c r="AP45" s="100">
        <f t="shared" si="13"/>
        <v>4316.2046070128717</v>
      </c>
      <c r="AQ45" s="100">
        <f t="shared" si="14"/>
        <v>45.314999999999998</v>
      </c>
      <c r="AR45" s="10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113">
        <v>2000</v>
      </c>
      <c r="C46" s="114" t="s">
        <v>8199</v>
      </c>
      <c r="D46" s="114" t="s">
        <v>8200</v>
      </c>
      <c r="E46" s="114" t="s">
        <v>308</v>
      </c>
      <c r="F46" s="115" t="s">
        <v>8204</v>
      </c>
      <c r="G46" s="115" t="s">
        <v>63</v>
      </c>
      <c r="H46" s="116">
        <v>220</v>
      </c>
      <c r="I46" s="117" t="s">
        <v>282</v>
      </c>
      <c r="J46" s="117" t="s">
        <v>286</v>
      </c>
      <c r="K46" s="118">
        <v>42736</v>
      </c>
      <c r="L46" s="117">
        <v>50040</v>
      </c>
      <c r="M46" s="109" t="s">
        <v>63</v>
      </c>
      <c r="N46" s="119">
        <v>0</v>
      </c>
      <c r="O46" s="116">
        <v>46.077000000000005</v>
      </c>
      <c r="P46" s="116">
        <v>0</v>
      </c>
      <c r="Q46" s="116">
        <v>74.462665183371371</v>
      </c>
      <c r="R46" s="116">
        <v>3431.0162236542033</v>
      </c>
      <c r="S46" s="116">
        <v>46.077000000000005</v>
      </c>
      <c r="T46" s="116"/>
      <c r="X46" s="92">
        <f t="shared" si="2"/>
        <v>1</v>
      </c>
      <c r="Z46" s="100">
        <f t="shared" si="3"/>
        <v>2000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76.073.164-1</v>
      </c>
      <c r="AE46" s="105" t="str">
        <f>+VLOOKUP(G46,'Código Licitaciones'!$L$7:$L$50,1,0)</f>
        <v>Temuco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BS4A</v>
      </c>
      <c r="AI46" s="105">
        <f t="shared" si="7"/>
        <v>42736</v>
      </c>
      <c r="AJ46" s="105">
        <f t="shared" si="8"/>
        <v>50040</v>
      </c>
      <c r="AK46" s="106" t="e">
        <f>+VLOOKUP(M46,'Código Barras'!$C$3:$C$1694,1,0)</f>
        <v>#N/A</v>
      </c>
      <c r="AL46" s="100">
        <f t="shared" si="9"/>
        <v>0</v>
      </c>
      <c r="AM46" s="100">
        <f t="shared" si="10"/>
        <v>46.077000000000005</v>
      </c>
      <c r="AN46" s="100">
        <f t="shared" si="11"/>
        <v>0</v>
      </c>
      <c r="AO46" s="100">
        <f t="shared" si="12"/>
        <v>74.462665183371371</v>
      </c>
      <c r="AP46" s="100">
        <f t="shared" si="13"/>
        <v>3431.0162236542033</v>
      </c>
      <c r="AQ46" s="100">
        <f t="shared" si="14"/>
        <v>46.077000000000005</v>
      </c>
      <c r="AR46" s="10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113">
        <v>2000</v>
      </c>
      <c r="C47" s="114" t="s">
        <v>8199</v>
      </c>
      <c r="D47" s="114" t="s">
        <v>8200</v>
      </c>
      <c r="E47" s="114" t="s">
        <v>308</v>
      </c>
      <c r="F47" s="115" t="s">
        <v>8204</v>
      </c>
      <c r="G47" s="115" t="s">
        <v>68</v>
      </c>
      <c r="H47" s="116">
        <v>220</v>
      </c>
      <c r="I47" s="117" t="s">
        <v>282</v>
      </c>
      <c r="J47" s="117" t="s">
        <v>286</v>
      </c>
      <c r="K47" s="118">
        <v>42736</v>
      </c>
      <c r="L47" s="117">
        <v>50040</v>
      </c>
      <c r="M47" s="109" t="s">
        <v>68</v>
      </c>
      <c r="N47" s="119">
        <v>0</v>
      </c>
      <c r="O47" s="116">
        <v>45.150999999999996</v>
      </c>
      <c r="P47" s="116">
        <v>0</v>
      </c>
      <c r="Q47" s="116">
        <v>8.9707634622327319</v>
      </c>
      <c r="R47" s="119">
        <v>405.03894108327006</v>
      </c>
      <c r="S47" s="116">
        <v>45.150999999999996</v>
      </c>
      <c r="T47" s="116"/>
      <c r="X47" s="92">
        <f t="shared" si="2"/>
        <v>1</v>
      </c>
      <c r="Z47" s="100">
        <f t="shared" si="3"/>
        <v>2000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76.073.164-1</v>
      </c>
      <c r="AE47" s="105" t="str">
        <f>+VLOOKUP(G47,'Código Licitaciones'!$L$7:$L$50,1,0)</f>
        <v>Hualpen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BS4A</v>
      </c>
      <c r="AI47" s="105">
        <f t="shared" si="7"/>
        <v>42736</v>
      </c>
      <c r="AJ47" s="105">
        <f t="shared" si="8"/>
        <v>50040</v>
      </c>
      <c r="AK47" s="106" t="e">
        <f>+VLOOKUP(M47,'Código Barras'!$C$3:$C$1694,1,0)</f>
        <v>#N/A</v>
      </c>
      <c r="AL47" s="100">
        <f t="shared" si="9"/>
        <v>0</v>
      </c>
      <c r="AM47" s="100">
        <f t="shared" si="10"/>
        <v>45.150999999999996</v>
      </c>
      <c r="AN47" s="100">
        <f t="shared" si="11"/>
        <v>0</v>
      </c>
      <c r="AO47" s="100">
        <f t="shared" si="12"/>
        <v>8.9707634622327319</v>
      </c>
      <c r="AP47" s="100">
        <f t="shared" si="13"/>
        <v>405.03894108327006</v>
      </c>
      <c r="AQ47" s="100">
        <f t="shared" si="14"/>
        <v>45.150999999999996</v>
      </c>
      <c r="AR47" s="10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113">
        <v>2000</v>
      </c>
      <c r="C48" s="114" t="s">
        <v>8199</v>
      </c>
      <c r="D48" s="114" t="s">
        <v>8200</v>
      </c>
      <c r="E48" s="114" t="s">
        <v>308</v>
      </c>
      <c r="F48" s="115" t="s">
        <v>8204</v>
      </c>
      <c r="G48" s="115" t="s">
        <v>69</v>
      </c>
      <c r="H48" s="116">
        <v>220</v>
      </c>
      <c r="I48" s="117" t="s">
        <v>282</v>
      </c>
      <c r="J48" s="117" t="s">
        <v>286</v>
      </c>
      <c r="K48" s="118">
        <v>42736</v>
      </c>
      <c r="L48" s="117">
        <v>50040</v>
      </c>
      <c r="M48" s="109" t="s">
        <v>69</v>
      </c>
      <c r="N48" s="116">
        <v>0</v>
      </c>
      <c r="O48" s="116">
        <v>44.731999999999999</v>
      </c>
      <c r="P48" s="116">
        <v>0</v>
      </c>
      <c r="Q48" s="116">
        <v>13.51758109259379</v>
      </c>
      <c r="R48" s="119">
        <v>604.66843743390541</v>
      </c>
      <c r="S48" s="116">
        <v>44.731999999999999</v>
      </c>
      <c r="T48" s="116"/>
      <c r="X48" s="92">
        <f t="shared" si="2"/>
        <v>1</v>
      </c>
      <c r="Z48" s="100">
        <f t="shared" si="3"/>
        <v>2000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Frontel</v>
      </c>
      <c r="AD48" s="105" t="str">
        <f t="shared" si="5"/>
        <v>76.073.164-1</v>
      </c>
      <c r="AE48" s="105" t="str">
        <f>+VLOOKUP(G48,'Código Licitaciones'!$L$7:$L$50,1,0)</f>
        <v>Lagunillas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BS4A</v>
      </c>
      <c r="AI48" s="105">
        <f t="shared" si="7"/>
        <v>42736</v>
      </c>
      <c r="AJ48" s="105">
        <f t="shared" si="8"/>
        <v>50040</v>
      </c>
      <c r="AK48" s="106" t="e">
        <f>+VLOOKUP(M48,'Código Barras'!$C$3:$C$1694,1,0)</f>
        <v>#N/A</v>
      </c>
      <c r="AL48" s="100">
        <f t="shared" si="9"/>
        <v>0</v>
      </c>
      <c r="AM48" s="100">
        <f t="shared" si="10"/>
        <v>44.731999999999999</v>
      </c>
      <c r="AN48" s="100">
        <f t="shared" si="11"/>
        <v>0</v>
      </c>
      <c r="AO48" s="100">
        <f t="shared" si="12"/>
        <v>13.51758109259379</v>
      </c>
      <c r="AP48" s="100">
        <f t="shared" si="13"/>
        <v>604.66843743390541</v>
      </c>
      <c r="AQ48" s="100">
        <f t="shared" si="14"/>
        <v>44.731999999999999</v>
      </c>
      <c r="AR48" s="10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113">
        <v>2000</v>
      </c>
      <c r="C49" s="114" t="s">
        <v>8199</v>
      </c>
      <c r="D49" s="114" t="s">
        <v>8200</v>
      </c>
      <c r="E49" s="114" t="s">
        <v>308</v>
      </c>
      <c r="F49" s="115" t="s">
        <v>8204</v>
      </c>
      <c r="G49" s="115" t="s">
        <v>25</v>
      </c>
      <c r="H49" s="116">
        <v>220</v>
      </c>
      <c r="I49" s="117" t="s">
        <v>282</v>
      </c>
      <c r="J49" s="117" t="s">
        <v>286</v>
      </c>
      <c r="K49" s="118">
        <v>42736</v>
      </c>
      <c r="L49" s="117">
        <v>50040</v>
      </c>
      <c r="M49" s="109" t="s">
        <v>25</v>
      </c>
      <c r="N49" s="116">
        <v>0</v>
      </c>
      <c r="O49" s="116">
        <v>47.914999999999992</v>
      </c>
      <c r="P49" s="116">
        <v>0</v>
      </c>
      <c r="Q49" s="116">
        <v>1.0980000000000001</v>
      </c>
      <c r="R49" s="116">
        <v>52.610669999999999</v>
      </c>
      <c r="S49" s="116">
        <v>47.914999999999992</v>
      </c>
      <c r="T49" s="116"/>
      <c r="X49" s="92">
        <f t="shared" si="2"/>
        <v>2</v>
      </c>
      <c r="Z49" s="100">
        <f t="shared" si="3"/>
        <v>2000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Frontel</v>
      </c>
      <c r="AD49" s="105" t="str">
        <f t="shared" si="5"/>
        <v>76.073.164-1</v>
      </c>
      <c r="AE49" s="105" t="str">
        <f>+VLOOKUP(G49,'Código Licitaciones'!$L$7:$L$50,1,0)</f>
        <v>Alto Jahuel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BS4A</v>
      </c>
      <c r="AI49" s="105">
        <f t="shared" si="7"/>
        <v>42736</v>
      </c>
      <c r="AJ49" s="105">
        <f t="shared" si="8"/>
        <v>50040</v>
      </c>
      <c r="AK49" s="106" t="e">
        <f>+VLOOKUP(M49,'Código Barras'!$C$3:$C$1694,1,0)</f>
        <v>#N/A</v>
      </c>
      <c r="AL49" s="100">
        <f t="shared" si="9"/>
        <v>0</v>
      </c>
      <c r="AM49" s="100">
        <f t="shared" si="10"/>
        <v>47.914999999999992</v>
      </c>
      <c r="AN49" s="100">
        <f t="shared" si="11"/>
        <v>0</v>
      </c>
      <c r="AO49" s="100">
        <f t="shared" si="12"/>
        <v>1.0980000000000001</v>
      </c>
      <c r="AP49" s="100">
        <f t="shared" si="13"/>
        <v>52.610669999999999</v>
      </c>
      <c r="AQ49" s="100">
        <f t="shared" si="14"/>
        <v>47.914999999999992</v>
      </c>
      <c r="AR49" s="100" t="e">
        <f>VLOOKUP(C49&amp;E49&amp;G49&amp;I49&amp;J49,'Código Licitaciones'!$I$8:$I$4158,1,0)</f>
        <v>#N/A</v>
      </c>
    </row>
    <row r="50" spans="2:44" ht="18.75" x14ac:dyDescent="0.3">
      <c r="B50" s="113">
        <v>2000</v>
      </c>
      <c r="C50" s="114" t="s">
        <v>8199</v>
      </c>
      <c r="D50" s="114" t="s">
        <v>8200</v>
      </c>
      <c r="E50" s="114" t="s">
        <v>308</v>
      </c>
      <c r="F50" s="115" t="s">
        <v>8204</v>
      </c>
      <c r="G50" s="115" t="s">
        <v>35</v>
      </c>
      <c r="H50" s="116">
        <v>220</v>
      </c>
      <c r="I50" s="117" t="s">
        <v>282</v>
      </c>
      <c r="J50" s="117" t="s">
        <v>286</v>
      </c>
      <c r="K50" s="118">
        <v>42736</v>
      </c>
      <c r="L50" s="117">
        <v>50040</v>
      </c>
      <c r="M50" s="109" t="s">
        <v>35</v>
      </c>
      <c r="N50" s="116">
        <v>0</v>
      </c>
      <c r="O50" s="116">
        <v>46.804000000000009</v>
      </c>
      <c r="P50" s="116">
        <v>0</v>
      </c>
      <c r="Q50" s="116">
        <v>2.1549999999999998</v>
      </c>
      <c r="R50" s="119">
        <v>100.86262000000001</v>
      </c>
      <c r="S50" s="116">
        <v>46.804000000000009</v>
      </c>
      <c r="T50" s="116"/>
      <c r="X50" s="92">
        <f t="shared" si="2"/>
        <v>2</v>
      </c>
      <c r="Z50" s="100">
        <f t="shared" si="3"/>
        <v>2000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Frontel</v>
      </c>
      <c r="AD50" s="105" t="str">
        <f t="shared" si="5"/>
        <v>76.073.164-1</v>
      </c>
      <c r="AE50" s="105" t="str">
        <f>+VLOOKUP(G50,'Código Licitaciones'!$L$7:$L$50,1,0)</f>
        <v>Itahue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BS4A</v>
      </c>
      <c r="AI50" s="105">
        <f t="shared" si="7"/>
        <v>42736</v>
      </c>
      <c r="AJ50" s="105">
        <f t="shared" si="8"/>
        <v>50040</v>
      </c>
      <c r="AK50" s="106" t="e">
        <f>+VLOOKUP(M50,'Código Barras'!$C$3:$C$1694,1,0)</f>
        <v>#N/A</v>
      </c>
      <c r="AL50" s="100">
        <f t="shared" si="9"/>
        <v>0</v>
      </c>
      <c r="AM50" s="100">
        <f t="shared" si="10"/>
        <v>46.804000000000009</v>
      </c>
      <c r="AN50" s="100">
        <f t="shared" si="11"/>
        <v>0</v>
      </c>
      <c r="AO50" s="100">
        <f t="shared" si="12"/>
        <v>2.1549999999999998</v>
      </c>
      <c r="AP50" s="100">
        <f t="shared" si="13"/>
        <v>100.86262000000001</v>
      </c>
      <c r="AQ50" s="100">
        <f t="shared" si="14"/>
        <v>46.804000000000009</v>
      </c>
      <c r="AR50" s="100" t="e">
        <f>VLOOKUP(C50&amp;E50&amp;G50&amp;I50&amp;J50,'Código Licitaciones'!$I$8:$I$4158,1,0)</f>
        <v>#N/A</v>
      </c>
    </row>
    <row r="51" spans="2:44" ht="18.75" x14ac:dyDescent="0.3">
      <c r="B51" s="113">
        <v>2000</v>
      </c>
      <c r="C51" s="114" t="s">
        <v>8199</v>
      </c>
      <c r="D51" s="114" t="s">
        <v>8200</v>
      </c>
      <c r="E51" s="114" t="s">
        <v>308</v>
      </c>
      <c r="F51" s="115" t="s">
        <v>8204</v>
      </c>
      <c r="G51" s="112" t="s">
        <v>1616</v>
      </c>
      <c r="H51" s="116">
        <v>220</v>
      </c>
      <c r="I51" s="117" t="s">
        <v>282</v>
      </c>
      <c r="J51" s="117" t="s">
        <v>286</v>
      </c>
      <c r="K51" s="118">
        <v>42736</v>
      </c>
      <c r="L51" s="117">
        <v>50040</v>
      </c>
      <c r="M51" s="109" t="s">
        <v>1616</v>
      </c>
      <c r="N51" s="116">
        <v>0</v>
      </c>
      <c r="O51" s="116">
        <v>45.240000000000009</v>
      </c>
      <c r="P51" s="116">
        <v>0</v>
      </c>
      <c r="Q51" s="116">
        <v>109.486</v>
      </c>
      <c r="R51" s="116">
        <v>4953.1466400000008</v>
      </c>
      <c r="S51" s="116">
        <v>45.240000000000009</v>
      </c>
      <c r="T51" s="116"/>
      <c r="X51" s="92">
        <f t="shared" si="2"/>
        <v>3</v>
      </c>
      <c r="Z51" s="100">
        <f t="shared" si="3"/>
        <v>2000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Frontel</v>
      </c>
      <c r="AD51" s="105" t="str">
        <f t="shared" si="5"/>
        <v>76.073.164-1</v>
      </c>
      <c r="AE51" s="105" t="e">
        <f>+VLOOKUP(G51,'Código Licitaciones'!$L$7:$L$50,1,0)</f>
        <v>#N/A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7"/>
        <v>42736</v>
      </c>
      <c r="AJ51" s="105">
        <f t="shared" si="8"/>
        <v>50040</v>
      </c>
      <c r="AK51" s="106" t="e">
        <f>+VLOOKUP(M51,'Código Barras'!$C$3:$C$1694,1,0)</f>
        <v>#N/A</v>
      </c>
      <c r="AL51" s="100">
        <f t="shared" si="9"/>
        <v>0</v>
      </c>
      <c r="AM51" s="100">
        <f t="shared" si="10"/>
        <v>45.240000000000009</v>
      </c>
      <c r="AN51" s="100">
        <f t="shared" si="11"/>
        <v>0</v>
      </c>
      <c r="AO51" s="100">
        <f t="shared" si="12"/>
        <v>109.486</v>
      </c>
      <c r="AP51" s="100">
        <f t="shared" si="13"/>
        <v>4953.1466400000008</v>
      </c>
      <c r="AQ51" s="100">
        <f t="shared" si="14"/>
        <v>45.240000000000009</v>
      </c>
      <c r="AR51" s="100" t="e">
        <f>VLOOKUP(C51&amp;E51&amp;G51&amp;I51&amp;J51,'Código Licitaciones'!$I$8:$I$4158,1,0)</f>
        <v>#N/A</v>
      </c>
    </row>
    <row r="52" spans="2:44" ht="18.75" x14ac:dyDescent="0.3">
      <c r="B52" s="113">
        <v>2000</v>
      </c>
      <c r="C52" s="114" t="s">
        <v>8199</v>
      </c>
      <c r="D52" s="114" t="s">
        <v>8200</v>
      </c>
      <c r="E52" s="114" t="s">
        <v>308</v>
      </c>
      <c r="F52" s="115" t="s">
        <v>8204</v>
      </c>
      <c r="G52" s="115" t="s">
        <v>46</v>
      </c>
      <c r="H52" s="116">
        <v>220</v>
      </c>
      <c r="I52" s="117" t="s">
        <v>282</v>
      </c>
      <c r="J52" s="117" t="s">
        <v>287</v>
      </c>
      <c r="K52" s="118">
        <v>42736</v>
      </c>
      <c r="L52" s="117">
        <v>50040</v>
      </c>
      <c r="M52" s="109" t="s">
        <v>46</v>
      </c>
      <c r="N52" s="119">
        <v>0</v>
      </c>
      <c r="O52" s="116">
        <v>45.314999999999998</v>
      </c>
      <c r="P52" s="116">
        <v>0</v>
      </c>
      <c r="Q52" s="116">
        <v>130.21152632369578</v>
      </c>
      <c r="R52" s="119">
        <v>5900.5353153582737</v>
      </c>
      <c r="S52" s="116">
        <v>45.314999999999998</v>
      </c>
      <c r="T52" s="116"/>
      <c r="X52" s="92">
        <f t="shared" si="2"/>
        <v>1</v>
      </c>
      <c r="Z52" s="100">
        <f t="shared" si="3"/>
        <v>2000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Frontel</v>
      </c>
      <c r="AD52" s="105" t="str">
        <f t="shared" si="5"/>
        <v>76.073.164-1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BS4B</v>
      </c>
      <c r="AI52" s="105">
        <f t="shared" si="7"/>
        <v>42736</v>
      </c>
      <c r="AJ52" s="105">
        <f t="shared" si="8"/>
        <v>50040</v>
      </c>
      <c r="AK52" s="106" t="e">
        <f>+VLOOKUP(M52,'Código Barras'!$C$3:$C$1694,1,0)</f>
        <v>#N/A</v>
      </c>
      <c r="AL52" s="100">
        <f t="shared" si="9"/>
        <v>0</v>
      </c>
      <c r="AM52" s="100">
        <f t="shared" si="10"/>
        <v>45.314999999999998</v>
      </c>
      <c r="AN52" s="100">
        <f t="shared" si="11"/>
        <v>0</v>
      </c>
      <c r="AO52" s="100">
        <f t="shared" si="12"/>
        <v>130.21152632369578</v>
      </c>
      <c r="AP52" s="100">
        <f t="shared" si="13"/>
        <v>5900.5353153582737</v>
      </c>
      <c r="AQ52" s="100">
        <f t="shared" si="14"/>
        <v>45.314999999999998</v>
      </c>
      <c r="AR52" s="10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113">
        <v>2000</v>
      </c>
      <c r="C53" s="114" t="s">
        <v>8199</v>
      </c>
      <c r="D53" s="114" t="s">
        <v>8200</v>
      </c>
      <c r="E53" s="114" t="s">
        <v>308</v>
      </c>
      <c r="F53" s="115" t="s">
        <v>8204</v>
      </c>
      <c r="G53" s="115" t="s">
        <v>63</v>
      </c>
      <c r="H53" s="116">
        <v>220</v>
      </c>
      <c r="I53" s="117" t="s">
        <v>282</v>
      </c>
      <c r="J53" s="117" t="s">
        <v>287</v>
      </c>
      <c r="K53" s="118">
        <v>42736</v>
      </c>
      <c r="L53" s="117">
        <v>50040</v>
      </c>
      <c r="M53" s="109" t="s">
        <v>63</v>
      </c>
      <c r="N53" s="119">
        <v>0</v>
      </c>
      <c r="O53" s="116">
        <v>46.076999999999998</v>
      </c>
      <c r="P53" s="116">
        <v>0</v>
      </c>
      <c r="Q53" s="116">
        <v>103.22698308530317</v>
      </c>
      <c r="R53" s="116">
        <v>4756.3896996215144</v>
      </c>
      <c r="S53" s="116">
        <v>46.076999999999998</v>
      </c>
      <c r="T53" s="116"/>
      <c r="X53" s="92">
        <f t="shared" si="2"/>
        <v>1</v>
      </c>
      <c r="Z53" s="100">
        <f t="shared" si="3"/>
        <v>2000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Frontel</v>
      </c>
      <c r="AD53" s="105" t="str">
        <f t="shared" si="5"/>
        <v>76.073.164-1</v>
      </c>
      <c r="AE53" s="105" t="str">
        <f>+VLOOKUP(G53,'Código Licitaciones'!$L$7:$L$50,1,0)</f>
        <v>Temuco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BS4B</v>
      </c>
      <c r="AI53" s="105">
        <f t="shared" si="7"/>
        <v>42736</v>
      </c>
      <c r="AJ53" s="105">
        <f t="shared" si="8"/>
        <v>50040</v>
      </c>
      <c r="AK53" s="106" t="e">
        <f>+VLOOKUP(M53,'Código Barras'!$C$3:$C$1694,1,0)</f>
        <v>#N/A</v>
      </c>
      <c r="AL53" s="100">
        <f t="shared" si="9"/>
        <v>0</v>
      </c>
      <c r="AM53" s="100">
        <f t="shared" si="10"/>
        <v>46.076999999999998</v>
      </c>
      <c r="AN53" s="100">
        <f t="shared" si="11"/>
        <v>0</v>
      </c>
      <c r="AO53" s="100">
        <f t="shared" si="12"/>
        <v>103.22698308530317</v>
      </c>
      <c r="AP53" s="100">
        <f t="shared" si="13"/>
        <v>4756.3896996215144</v>
      </c>
      <c r="AQ53" s="100">
        <f t="shared" si="14"/>
        <v>46.076999999999998</v>
      </c>
      <c r="AR53" s="10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113">
        <v>2000</v>
      </c>
      <c r="C54" s="114" t="s">
        <v>8199</v>
      </c>
      <c r="D54" s="114" t="s">
        <v>8200</v>
      </c>
      <c r="E54" s="114" t="s">
        <v>308</v>
      </c>
      <c r="F54" s="115" t="s">
        <v>8204</v>
      </c>
      <c r="G54" s="115" t="s">
        <v>68</v>
      </c>
      <c r="H54" s="116">
        <v>220</v>
      </c>
      <c r="I54" s="117" t="s">
        <v>282</v>
      </c>
      <c r="J54" s="117" t="s">
        <v>287</v>
      </c>
      <c r="K54" s="118">
        <v>42736</v>
      </c>
      <c r="L54" s="117">
        <v>50040</v>
      </c>
      <c r="M54" s="109" t="s">
        <v>68</v>
      </c>
      <c r="N54" s="116">
        <v>0</v>
      </c>
      <c r="O54" s="116">
        <v>45.151000000000003</v>
      </c>
      <c r="P54" s="116">
        <v>0</v>
      </c>
      <c r="Q54" s="116">
        <v>12.014308735800551</v>
      </c>
      <c r="R54" s="119">
        <v>542.4580537301307</v>
      </c>
      <c r="S54" s="116">
        <v>45.151000000000003</v>
      </c>
      <c r="T54" s="116"/>
      <c r="X54" s="92">
        <f t="shared" si="2"/>
        <v>1</v>
      </c>
      <c r="Z54" s="100">
        <f t="shared" si="3"/>
        <v>2000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Frontel</v>
      </c>
      <c r="AD54" s="105" t="str">
        <f t="shared" si="5"/>
        <v>76.073.164-1</v>
      </c>
      <c r="AE54" s="105" t="str">
        <f>+VLOOKUP(G54,'Código Licitaciones'!$L$7:$L$50,1,0)</f>
        <v>Hualpen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7"/>
        <v>42736</v>
      </c>
      <c r="AJ54" s="105">
        <f t="shared" si="8"/>
        <v>50040</v>
      </c>
      <c r="AK54" s="106" t="e">
        <f>+VLOOKUP(M54,'Código Barras'!$C$3:$C$1694,1,0)</f>
        <v>#N/A</v>
      </c>
      <c r="AL54" s="100">
        <f t="shared" si="9"/>
        <v>0</v>
      </c>
      <c r="AM54" s="100">
        <f t="shared" si="10"/>
        <v>45.151000000000003</v>
      </c>
      <c r="AN54" s="100">
        <f t="shared" si="11"/>
        <v>0</v>
      </c>
      <c r="AO54" s="100">
        <f t="shared" si="12"/>
        <v>12.014308735800551</v>
      </c>
      <c r="AP54" s="100">
        <f t="shared" si="13"/>
        <v>542.4580537301307</v>
      </c>
      <c r="AQ54" s="100">
        <f t="shared" si="14"/>
        <v>45.151000000000003</v>
      </c>
      <c r="AR54" s="10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113">
        <v>2000</v>
      </c>
      <c r="C55" s="114" t="s">
        <v>8199</v>
      </c>
      <c r="D55" s="114" t="s">
        <v>8200</v>
      </c>
      <c r="E55" s="114" t="s">
        <v>308</v>
      </c>
      <c r="F55" s="115" t="s">
        <v>8204</v>
      </c>
      <c r="G55" s="115" t="s">
        <v>69</v>
      </c>
      <c r="H55" s="116">
        <v>220</v>
      </c>
      <c r="I55" s="117" t="s">
        <v>282</v>
      </c>
      <c r="J55" s="117" t="s">
        <v>287</v>
      </c>
      <c r="K55" s="118">
        <v>42736</v>
      </c>
      <c r="L55" s="117">
        <v>50040</v>
      </c>
      <c r="M55" s="109" t="s">
        <v>69</v>
      </c>
      <c r="N55" s="116">
        <v>0</v>
      </c>
      <c r="O55" s="116">
        <v>44.731999999999992</v>
      </c>
      <c r="P55" s="116">
        <v>0</v>
      </c>
      <c r="Q55" s="116">
        <v>18.104064034892083</v>
      </c>
      <c r="R55" s="119">
        <v>809.83099240879255</v>
      </c>
      <c r="S55" s="116">
        <v>44.731999999999992</v>
      </c>
      <c r="T55" s="116"/>
      <c r="X55" s="92">
        <f t="shared" si="2"/>
        <v>1</v>
      </c>
      <c r="Z55" s="100">
        <f t="shared" si="3"/>
        <v>2000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Frontel</v>
      </c>
      <c r="AD55" s="105" t="str">
        <f t="shared" si="5"/>
        <v>76.073.164-1</v>
      </c>
      <c r="AE55" s="105" t="str">
        <f>+VLOOKUP(G55,'Código Licitaciones'!$L$7:$L$50,1,0)</f>
        <v>Lagunillas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BS4B</v>
      </c>
      <c r="AI55" s="105">
        <f t="shared" si="7"/>
        <v>42736</v>
      </c>
      <c r="AJ55" s="105">
        <f t="shared" si="8"/>
        <v>50040</v>
      </c>
      <c r="AK55" s="106" t="e">
        <f>+VLOOKUP(M55,'Código Barras'!$C$3:$C$1694,1,0)</f>
        <v>#N/A</v>
      </c>
      <c r="AL55" s="100">
        <f t="shared" si="9"/>
        <v>0</v>
      </c>
      <c r="AM55" s="100">
        <f t="shared" si="10"/>
        <v>44.731999999999992</v>
      </c>
      <c r="AN55" s="100">
        <f t="shared" si="11"/>
        <v>0</v>
      </c>
      <c r="AO55" s="100">
        <f t="shared" si="12"/>
        <v>18.104064034892083</v>
      </c>
      <c r="AP55" s="100">
        <f t="shared" si="13"/>
        <v>809.83099240879255</v>
      </c>
      <c r="AQ55" s="100">
        <f t="shared" si="14"/>
        <v>44.731999999999992</v>
      </c>
      <c r="AR55" s="10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113">
        <v>2000</v>
      </c>
      <c r="C56" s="114" t="s">
        <v>8199</v>
      </c>
      <c r="D56" s="114" t="s">
        <v>8200</v>
      </c>
      <c r="E56" s="114" t="s">
        <v>308</v>
      </c>
      <c r="F56" s="115" t="s">
        <v>8204</v>
      </c>
      <c r="G56" s="115" t="s">
        <v>25</v>
      </c>
      <c r="H56" s="116">
        <v>220</v>
      </c>
      <c r="I56" s="117" t="s">
        <v>282</v>
      </c>
      <c r="J56" s="117" t="s">
        <v>287</v>
      </c>
      <c r="K56" s="118">
        <v>42736</v>
      </c>
      <c r="L56" s="117">
        <v>50040</v>
      </c>
      <c r="M56" s="109" t="s">
        <v>25</v>
      </c>
      <c r="N56" s="116">
        <v>0</v>
      </c>
      <c r="O56" s="116">
        <v>47.914999999999999</v>
      </c>
      <c r="P56" s="116">
        <v>0</v>
      </c>
      <c r="Q56" s="116">
        <v>1.534</v>
      </c>
      <c r="R56" s="116">
        <v>73.501609999999999</v>
      </c>
      <c r="S56" s="116">
        <v>47.914999999999999</v>
      </c>
      <c r="T56" s="116"/>
      <c r="X56" s="92">
        <f t="shared" si="2"/>
        <v>2</v>
      </c>
      <c r="Z56" s="100">
        <f t="shared" si="3"/>
        <v>2000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Frontel</v>
      </c>
      <c r="AD56" s="105" t="str">
        <f t="shared" si="5"/>
        <v>76.073.164-1</v>
      </c>
      <c r="AE56" s="105" t="str">
        <f>+VLOOKUP(G56,'Código Licitaciones'!$L$7:$L$50,1,0)</f>
        <v>Alto Jahuel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BS4B</v>
      </c>
      <c r="AI56" s="105">
        <f t="shared" si="7"/>
        <v>42736</v>
      </c>
      <c r="AJ56" s="105">
        <f t="shared" si="8"/>
        <v>50040</v>
      </c>
      <c r="AK56" s="106" t="e">
        <f>+VLOOKUP(M56,'Código Barras'!$C$3:$C$1694,1,0)</f>
        <v>#N/A</v>
      </c>
      <c r="AL56" s="100">
        <f t="shared" si="9"/>
        <v>0</v>
      </c>
      <c r="AM56" s="100">
        <f t="shared" si="10"/>
        <v>47.914999999999999</v>
      </c>
      <c r="AN56" s="100">
        <f t="shared" si="11"/>
        <v>0</v>
      </c>
      <c r="AO56" s="100">
        <f t="shared" si="12"/>
        <v>1.534</v>
      </c>
      <c r="AP56" s="100">
        <f t="shared" si="13"/>
        <v>73.501609999999999</v>
      </c>
      <c r="AQ56" s="100">
        <f t="shared" si="14"/>
        <v>47.914999999999999</v>
      </c>
      <c r="AR56" s="100" t="e">
        <f>VLOOKUP(C56&amp;E56&amp;G56&amp;I56&amp;J56,'Código Licitaciones'!$I$8:$I$4158,1,0)</f>
        <v>#N/A</v>
      </c>
    </row>
    <row r="57" spans="2:44" ht="18.75" x14ac:dyDescent="0.3">
      <c r="B57" s="113">
        <v>2000</v>
      </c>
      <c r="C57" s="114" t="s">
        <v>8199</v>
      </c>
      <c r="D57" s="114" t="s">
        <v>8200</v>
      </c>
      <c r="E57" s="114" t="s">
        <v>308</v>
      </c>
      <c r="F57" s="115" t="s">
        <v>8204</v>
      </c>
      <c r="G57" s="115" t="s">
        <v>35</v>
      </c>
      <c r="H57" s="116">
        <v>220</v>
      </c>
      <c r="I57" s="117" t="s">
        <v>282</v>
      </c>
      <c r="J57" s="117" t="s">
        <v>287</v>
      </c>
      <c r="K57" s="118">
        <v>42736</v>
      </c>
      <c r="L57" s="117">
        <v>50040</v>
      </c>
      <c r="M57" s="109" t="s">
        <v>35</v>
      </c>
      <c r="N57" s="116">
        <v>0</v>
      </c>
      <c r="O57" s="116">
        <v>46.803999999999995</v>
      </c>
      <c r="P57" s="116">
        <v>0</v>
      </c>
      <c r="Q57" s="116">
        <v>3.0190000000000001</v>
      </c>
      <c r="R57" s="119">
        <v>141.301276</v>
      </c>
      <c r="S57" s="116">
        <v>46.803999999999995</v>
      </c>
      <c r="T57" s="116"/>
      <c r="X57" s="92">
        <f t="shared" si="2"/>
        <v>2</v>
      </c>
      <c r="Z57" s="100">
        <f t="shared" si="3"/>
        <v>2000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Frontel</v>
      </c>
      <c r="AD57" s="105" t="str">
        <f t="shared" si="5"/>
        <v>76.073.164-1</v>
      </c>
      <c r="AE57" s="105" t="str">
        <f>+VLOOKUP(G57,'Código Licitaciones'!$L$7:$L$50,1,0)</f>
        <v>Itahue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BS4B</v>
      </c>
      <c r="AI57" s="105">
        <f t="shared" si="7"/>
        <v>42736</v>
      </c>
      <c r="AJ57" s="105">
        <f t="shared" si="8"/>
        <v>50040</v>
      </c>
      <c r="AK57" s="106" t="e">
        <f>+VLOOKUP(M57,'Código Barras'!$C$3:$C$1694,1,0)</f>
        <v>#N/A</v>
      </c>
      <c r="AL57" s="100">
        <f t="shared" si="9"/>
        <v>0</v>
      </c>
      <c r="AM57" s="100">
        <f t="shared" si="10"/>
        <v>46.803999999999995</v>
      </c>
      <c r="AN57" s="100">
        <f t="shared" si="11"/>
        <v>0</v>
      </c>
      <c r="AO57" s="100">
        <f t="shared" si="12"/>
        <v>3.0190000000000001</v>
      </c>
      <c r="AP57" s="100">
        <f t="shared" si="13"/>
        <v>141.301276</v>
      </c>
      <c r="AQ57" s="100">
        <f t="shared" si="14"/>
        <v>46.803999999999995</v>
      </c>
      <c r="AR57" s="100" t="e">
        <f>VLOOKUP(C57&amp;E57&amp;G57&amp;I57&amp;J57,'Código Licitaciones'!$I$8:$I$4158,1,0)</f>
        <v>#N/A</v>
      </c>
    </row>
    <row r="58" spans="2:44" ht="18.75" x14ac:dyDescent="0.3">
      <c r="B58" s="113">
        <v>2000</v>
      </c>
      <c r="C58" s="114" t="s">
        <v>8199</v>
      </c>
      <c r="D58" s="114" t="s">
        <v>8200</v>
      </c>
      <c r="E58" s="114" t="s">
        <v>308</v>
      </c>
      <c r="F58" s="115" t="s">
        <v>8204</v>
      </c>
      <c r="G58" s="112" t="s">
        <v>1616</v>
      </c>
      <c r="H58" s="116">
        <v>220</v>
      </c>
      <c r="I58" s="117" t="s">
        <v>282</v>
      </c>
      <c r="J58" s="117" t="s">
        <v>287</v>
      </c>
      <c r="K58" s="118">
        <v>42736</v>
      </c>
      <c r="L58" s="117">
        <v>50040</v>
      </c>
      <c r="M58" s="109" t="s">
        <v>1616</v>
      </c>
      <c r="N58" s="116">
        <v>0</v>
      </c>
      <c r="O58" s="116">
        <v>45.24</v>
      </c>
      <c r="P58" s="116">
        <v>0</v>
      </c>
      <c r="Q58" s="116">
        <v>152.251</v>
      </c>
      <c r="R58" s="119">
        <v>6887.8352400000003</v>
      </c>
      <c r="S58" s="116">
        <v>45.24</v>
      </c>
      <c r="T58" s="116"/>
      <c r="X58" s="92">
        <f t="shared" si="2"/>
        <v>3</v>
      </c>
      <c r="Z58" s="100">
        <f t="shared" si="3"/>
        <v>2000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Frontel</v>
      </c>
      <c r="AD58" s="105" t="str">
        <f t="shared" si="5"/>
        <v>76.073.164-1</v>
      </c>
      <c r="AE58" s="105" t="e">
        <f>+VLOOKUP(G58,'Código Licitaciones'!$L$7:$L$50,1,0)</f>
        <v>#N/A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BS4B</v>
      </c>
      <c r="AI58" s="105">
        <f t="shared" si="7"/>
        <v>42736</v>
      </c>
      <c r="AJ58" s="105">
        <f t="shared" si="8"/>
        <v>50040</v>
      </c>
      <c r="AK58" s="106" t="e">
        <f>+VLOOKUP(M58,'Código Barras'!$C$3:$C$1694,1,0)</f>
        <v>#N/A</v>
      </c>
      <c r="AL58" s="100">
        <f t="shared" si="9"/>
        <v>0</v>
      </c>
      <c r="AM58" s="100">
        <f t="shared" si="10"/>
        <v>45.24</v>
      </c>
      <c r="AN58" s="100">
        <f t="shared" si="11"/>
        <v>0</v>
      </c>
      <c r="AO58" s="100">
        <f t="shared" si="12"/>
        <v>152.251</v>
      </c>
      <c r="AP58" s="100">
        <f t="shared" si="13"/>
        <v>6887.8352400000003</v>
      </c>
      <c r="AQ58" s="100">
        <f t="shared" si="14"/>
        <v>45.24</v>
      </c>
      <c r="AR58" s="100" t="e">
        <f>VLOOKUP(C58&amp;E58&amp;G58&amp;I58&amp;J58,'Código Licitaciones'!$I$8:$I$4158,1,0)</f>
        <v>#N/A</v>
      </c>
    </row>
    <row r="59" spans="2:44" ht="18.75" x14ac:dyDescent="0.3">
      <c r="B59" s="113">
        <v>2000</v>
      </c>
      <c r="C59" s="114" t="s">
        <v>8199</v>
      </c>
      <c r="D59" s="114" t="s">
        <v>8200</v>
      </c>
      <c r="E59" s="114" t="s">
        <v>308</v>
      </c>
      <c r="F59" s="115" t="s">
        <v>8204</v>
      </c>
      <c r="G59" s="115" t="s">
        <v>46</v>
      </c>
      <c r="H59" s="116">
        <v>220</v>
      </c>
      <c r="I59" s="117" t="s">
        <v>282</v>
      </c>
      <c r="J59" s="117" t="s">
        <v>288</v>
      </c>
      <c r="K59" s="118">
        <v>42736</v>
      </c>
      <c r="L59" s="117">
        <v>50040</v>
      </c>
      <c r="M59" s="109" t="s">
        <v>46</v>
      </c>
      <c r="N59" s="116">
        <v>4795.4399999999996</v>
      </c>
      <c r="O59" s="116">
        <v>45.314999999999998</v>
      </c>
      <c r="P59" s="116">
        <v>0.60237547545333858</v>
      </c>
      <c r="Q59" s="116">
        <v>76.735441345205587</v>
      </c>
      <c r="R59" s="119">
        <v>6365.9219745659484</v>
      </c>
      <c r="S59" s="116">
        <v>82.95934529037136</v>
      </c>
      <c r="T59" s="116"/>
      <c r="X59" s="92">
        <f t="shared" si="2"/>
        <v>1</v>
      </c>
      <c r="Z59" s="100">
        <f t="shared" si="3"/>
        <v>2000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Frontel</v>
      </c>
      <c r="AD59" s="105" t="str">
        <f t="shared" si="5"/>
        <v>76.073.164-1</v>
      </c>
      <c r="AE59" s="105" t="str">
        <f>+VLOOKUP(G59,'Código Licitaciones'!$L$7:$L$50,1,0)</f>
        <v>Charrua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7"/>
        <v>42736</v>
      </c>
      <c r="AJ59" s="105">
        <f t="shared" si="8"/>
        <v>50040</v>
      </c>
      <c r="AK59" s="106" t="e">
        <f>+VLOOKUP(M59,'Código Barras'!$C$3:$C$1694,1,0)</f>
        <v>#N/A</v>
      </c>
      <c r="AL59" s="100">
        <f t="shared" si="9"/>
        <v>4795.4399999999996</v>
      </c>
      <c r="AM59" s="100">
        <f t="shared" si="10"/>
        <v>45.314999999999998</v>
      </c>
      <c r="AN59" s="100">
        <f t="shared" si="11"/>
        <v>0.60237547545333858</v>
      </c>
      <c r="AO59" s="100">
        <f t="shared" si="12"/>
        <v>76.735441345205587</v>
      </c>
      <c r="AP59" s="100">
        <f t="shared" si="13"/>
        <v>6365.9219745659484</v>
      </c>
      <c r="AQ59" s="100">
        <f t="shared" si="14"/>
        <v>82.95934529037136</v>
      </c>
      <c r="AR59" s="10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113">
        <v>2000</v>
      </c>
      <c r="C60" s="114" t="s">
        <v>8199</v>
      </c>
      <c r="D60" s="114" t="s">
        <v>8200</v>
      </c>
      <c r="E60" s="114" t="s">
        <v>308</v>
      </c>
      <c r="F60" s="115" t="s">
        <v>8204</v>
      </c>
      <c r="G60" s="115" t="s">
        <v>63</v>
      </c>
      <c r="H60" s="116">
        <v>220</v>
      </c>
      <c r="I60" s="117" t="s">
        <v>282</v>
      </c>
      <c r="J60" s="117" t="s">
        <v>288</v>
      </c>
      <c r="K60" s="118">
        <v>42736</v>
      </c>
      <c r="L60" s="117">
        <v>50040</v>
      </c>
      <c r="M60" s="109" t="s">
        <v>63</v>
      </c>
      <c r="N60" s="119">
        <v>4862.62</v>
      </c>
      <c r="O60" s="116">
        <v>46.076999999999998</v>
      </c>
      <c r="P60" s="116">
        <v>0.50448683822847451</v>
      </c>
      <c r="Q60" s="116">
        <v>58.236271201554686</v>
      </c>
      <c r="R60" s="119">
        <v>5136.4804574605805</v>
      </c>
      <c r="S60" s="116">
        <v>88.200709823664951</v>
      </c>
      <c r="T60" s="116"/>
      <c r="X60" s="92">
        <f t="shared" si="2"/>
        <v>1</v>
      </c>
      <c r="Z60" s="100">
        <f t="shared" si="3"/>
        <v>2000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Frontel</v>
      </c>
      <c r="AD60" s="105" t="str">
        <f t="shared" si="5"/>
        <v>76.073.164-1</v>
      </c>
      <c r="AE60" s="105" t="str">
        <f>+VLOOKUP(G60,'Código Licitaciones'!$L$7:$L$50,1,0)</f>
        <v>Temuco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BS4C</v>
      </c>
      <c r="AI60" s="105">
        <f t="shared" si="7"/>
        <v>42736</v>
      </c>
      <c r="AJ60" s="105">
        <f t="shared" si="8"/>
        <v>50040</v>
      </c>
      <c r="AK60" s="106" t="e">
        <f>+VLOOKUP(M60,'Código Barras'!$C$3:$C$1694,1,0)</f>
        <v>#N/A</v>
      </c>
      <c r="AL60" s="100">
        <f t="shared" si="9"/>
        <v>4862.62</v>
      </c>
      <c r="AM60" s="100">
        <f t="shared" si="10"/>
        <v>46.076999999999998</v>
      </c>
      <c r="AN60" s="100">
        <f t="shared" si="11"/>
        <v>0.50448683822847451</v>
      </c>
      <c r="AO60" s="100">
        <f t="shared" si="12"/>
        <v>58.236271201554686</v>
      </c>
      <c r="AP60" s="100">
        <f t="shared" si="13"/>
        <v>5136.4804574605805</v>
      </c>
      <c r="AQ60" s="100">
        <f t="shared" si="14"/>
        <v>88.200709823664951</v>
      </c>
      <c r="AR60" s="10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113">
        <v>2000</v>
      </c>
      <c r="C61" s="114" t="s">
        <v>8199</v>
      </c>
      <c r="D61" s="114" t="s">
        <v>8200</v>
      </c>
      <c r="E61" s="114" t="s">
        <v>308</v>
      </c>
      <c r="F61" s="115" t="s">
        <v>8204</v>
      </c>
      <c r="G61" s="115" t="s">
        <v>68</v>
      </c>
      <c r="H61" s="116">
        <v>220</v>
      </c>
      <c r="I61" s="117" t="s">
        <v>282</v>
      </c>
      <c r="J61" s="117" t="s">
        <v>288</v>
      </c>
      <c r="K61" s="118">
        <v>42736</v>
      </c>
      <c r="L61" s="117">
        <v>50040</v>
      </c>
      <c r="M61" s="109" t="s">
        <v>68</v>
      </c>
      <c r="N61" s="119">
        <v>4823.2599999999993</v>
      </c>
      <c r="O61" s="116">
        <v>45.151000000000003</v>
      </c>
      <c r="P61" s="116">
        <v>6.3227909552851499E-2</v>
      </c>
      <c r="Q61" s="116">
        <v>7.1830881239635715</v>
      </c>
      <c r="R61" s="119">
        <v>629.2882589149657</v>
      </c>
      <c r="S61" s="116">
        <v>87.606924494715699</v>
      </c>
      <c r="T61" s="116"/>
      <c r="X61" s="92">
        <f t="shared" si="2"/>
        <v>1</v>
      </c>
      <c r="Z61" s="100">
        <f t="shared" si="3"/>
        <v>2000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Frontel</v>
      </c>
      <c r="AD61" s="105" t="str">
        <f t="shared" si="5"/>
        <v>76.073.164-1</v>
      </c>
      <c r="AE61" s="105" t="str">
        <f>+VLOOKUP(G61,'Código Licitaciones'!$L$7:$L$50,1,0)</f>
        <v>Hualpen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BS4C</v>
      </c>
      <c r="AI61" s="105">
        <f t="shared" si="7"/>
        <v>42736</v>
      </c>
      <c r="AJ61" s="105">
        <f t="shared" si="8"/>
        <v>50040</v>
      </c>
      <c r="AK61" s="106" t="e">
        <f>+VLOOKUP(M61,'Código Barras'!$C$3:$C$1694,1,0)</f>
        <v>#N/A</v>
      </c>
      <c r="AL61" s="100">
        <f t="shared" si="9"/>
        <v>4823.2599999999993</v>
      </c>
      <c r="AM61" s="100">
        <f t="shared" si="10"/>
        <v>45.151000000000003</v>
      </c>
      <c r="AN61" s="100">
        <f t="shared" si="11"/>
        <v>6.3227909552851499E-2</v>
      </c>
      <c r="AO61" s="100">
        <f t="shared" si="12"/>
        <v>7.1830881239635715</v>
      </c>
      <c r="AP61" s="100">
        <f t="shared" si="13"/>
        <v>629.2882589149657</v>
      </c>
      <c r="AQ61" s="100">
        <f t="shared" si="14"/>
        <v>87.606924494715699</v>
      </c>
      <c r="AR61" s="10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113">
        <v>2000</v>
      </c>
      <c r="C62" s="114" t="s">
        <v>8199</v>
      </c>
      <c r="D62" s="114" t="s">
        <v>8200</v>
      </c>
      <c r="E62" s="114" t="s">
        <v>308</v>
      </c>
      <c r="F62" s="115" t="s">
        <v>8204</v>
      </c>
      <c r="G62" s="115" t="s">
        <v>69</v>
      </c>
      <c r="H62" s="116">
        <v>220</v>
      </c>
      <c r="I62" s="117" t="s">
        <v>282</v>
      </c>
      <c r="J62" s="117" t="s">
        <v>288</v>
      </c>
      <c r="K62" s="118">
        <v>42736</v>
      </c>
      <c r="L62" s="117">
        <v>50040</v>
      </c>
      <c r="M62" s="109" t="s">
        <v>69</v>
      </c>
      <c r="N62" s="119">
        <v>4825.88</v>
      </c>
      <c r="O62" s="116">
        <v>44.732000000000006</v>
      </c>
      <c r="P62" s="116">
        <v>9.5294680885509325E-2</v>
      </c>
      <c r="Q62" s="116">
        <v>10.825101452592893</v>
      </c>
      <c r="R62" s="116">
        <v>944.10913276914721</v>
      </c>
      <c r="S62" s="116">
        <v>87.214806891533428</v>
      </c>
      <c r="T62" s="116"/>
      <c r="X62" s="92">
        <f t="shared" si="2"/>
        <v>1</v>
      </c>
      <c r="Z62" s="100">
        <f t="shared" si="3"/>
        <v>2000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Frontel</v>
      </c>
      <c r="AD62" s="105" t="str">
        <f t="shared" si="5"/>
        <v>76.073.164-1</v>
      </c>
      <c r="AE62" s="105" t="str">
        <f>+VLOOKUP(G62,'Código Licitaciones'!$L$7:$L$50,1,0)</f>
        <v>Lagunillas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BS4C</v>
      </c>
      <c r="AI62" s="105">
        <f t="shared" si="7"/>
        <v>42736</v>
      </c>
      <c r="AJ62" s="105">
        <f t="shared" si="8"/>
        <v>50040</v>
      </c>
      <c r="AK62" s="106" t="e">
        <f>+VLOOKUP(M62,'Código Barras'!$C$3:$C$1694,1,0)</f>
        <v>#N/A</v>
      </c>
      <c r="AL62" s="100">
        <f t="shared" si="9"/>
        <v>4825.88</v>
      </c>
      <c r="AM62" s="100">
        <f t="shared" si="10"/>
        <v>44.732000000000006</v>
      </c>
      <c r="AN62" s="100">
        <f t="shared" si="11"/>
        <v>9.5294680885509325E-2</v>
      </c>
      <c r="AO62" s="100">
        <f t="shared" si="12"/>
        <v>10.825101452592893</v>
      </c>
      <c r="AP62" s="100">
        <f t="shared" si="13"/>
        <v>944.10913276914721</v>
      </c>
      <c r="AQ62" s="100">
        <f t="shared" si="14"/>
        <v>87.214806891533428</v>
      </c>
      <c r="AR62" s="10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113">
        <v>2000</v>
      </c>
      <c r="C63" s="114" t="s">
        <v>8199</v>
      </c>
      <c r="D63" s="114" t="s">
        <v>8200</v>
      </c>
      <c r="E63" s="114" t="s">
        <v>308</v>
      </c>
      <c r="F63" s="115" t="s">
        <v>8204</v>
      </c>
      <c r="G63" s="115" t="s">
        <v>25</v>
      </c>
      <c r="H63" s="116">
        <v>220</v>
      </c>
      <c r="I63" s="117" t="s">
        <v>282</v>
      </c>
      <c r="J63" s="117" t="s">
        <v>288</v>
      </c>
      <c r="K63" s="118">
        <v>42736</v>
      </c>
      <c r="L63" s="117">
        <v>50040</v>
      </c>
      <c r="M63" s="109" t="s">
        <v>25</v>
      </c>
      <c r="N63" s="116">
        <v>5078.8500000000004</v>
      </c>
      <c r="O63" s="116">
        <v>47.914999999999999</v>
      </c>
      <c r="P63" s="116">
        <v>7.0000000000000001E-3</v>
      </c>
      <c r="Q63" s="116">
        <v>0.90300000000000002</v>
      </c>
      <c r="R63" s="116">
        <v>78.819195000000008</v>
      </c>
      <c r="S63" s="116">
        <v>87.285930232558144</v>
      </c>
      <c r="T63" s="116"/>
      <c r="X63" s="92">
        <f t="shared" si="2"/>
        <v>2</v>
      </c>
      <c r="Z63" s="100">
        <f t="shared" si="3"/>
        <v>2000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Frontel</v>
      </c>
      <c r="AD63" s="105" t="str">
        <f t="shared" si="5"/>
        <v>76.073.164-1</v>
      </c>
      <c r="AE63" s="105" t="str">
        <f>+VLOOKUP(G63,'Código Licitaciones'!$L$7:$L$50,1,0)</f>
        <v>Alto Jahuel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BS4C</v>
      </c>
      <c r="AI63" s="105">
        <f t="shared" si="7"/>
        <v>42736</v>
      </c>
      <c r="AJ63" s="105">
        <f t="shared" si="8"/>
        <v>50040</v>
      </c>
      <c r="AK63" s="106" t="e">
        <f>+VLOOKUP(M63,'Código Barras'!$C$3:$C$1694,1,0)</f>
        <v>#N/A</v>
      </c>
      <c r="AL63" s="100">
        <f t="shared" si="9"/>
        <v>5078.8500000000004</v>
      </c>
      <c r="AM63" s="100">
        <f t="shared" si="10"/>
        <v>47.914999999999999</v>
      </c>
      <c r="AN63" s="100">
        <f t="shared" si="11"/>
        <v>7.0000000000000001E-3</v>
      </c>
      <c r="AO63" s="100">
        <f t="shared" si="12"/>
        <v>0.90300000000000002</v>
      </c>
      <c r="AP63" s="100">
        <f t="shared" si="13"/>
        <v>78.819195000000008</v>
      </c>
      <c r="AQ63" s="100">
        <f t="shared" si="14"/>
        <v>87.285930232558144</v>
      </c>
      <c r="AR63" s="100" t="e">
        <f>VLOOKUP(C63&amp;E63&amp;G63&amp;I63&amp;J63,'Código Licitaciones'!$I$8:$I$4158,1,0)</f>
        <v>#N/A</v>
      </c>
    </row>
    <row r="64" spans="2:44" ht="18.75" x14ac:dyDescent="0.3">
      <c r="B64" s="113">
        <v>2000</v>
      </c>
      <c r="C64" s="114" t="s">
        <v>8199</v>
      </c>
      <c r="D64" s="114" t="s">
        <v>8200</v>
      </c>
      <c r="E64" s="114" t="s">
        <v>308</v>
      </c>
      <c r="F64" s="115" t="s">
        <v>8204</v>
      </c>
      <c r="G64" s="115" t="s">
        <v>35</v>
      </c>
      <c r="H64" s="116">
        <v>220</v>
      </c>
      <c r="I64" s="117" t="s">
        <v>282</v>
      </c>
      <c r="J64" s="117" t="s">
        <v>288</v>
      </c>
      <c r="K64" s="118">
        <v>42736</v>
      </c>
      <c r="L64" s="117">
        <v>50040</v>
      </c>
      <c r="M64" s="109" t="s">
        <v>35</v>
      </c>
      <c r="N64" s="116">
        <v>4886.76</v>
      </c>
      <c r="O64" s="116">
        <v>46.804000000000002</v>
      </c>
      <c r="P64" s="116">
        <v>1.4E-2</v>
      </c>
      <c r="Q64" s="116">
        <v>1.774</v>
      </c>
      <c r="R64" s="119">
        <v>151.44493600000001</v>
      </c>
      <c r="S64" s="116">
        <v>85.369186020293128</v>
      </c>
      <c r="T64" s="116"/>
      <c r="X64" s="92">
        <f t="shared" si="2"/>
        <v>2</v>
      </c>
      <c r="Z64" s="100">
        <f t="shared" si="3"/>
        <v>2000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Frontel</v>
      </c>
      <c r="AD64" s="105" t="str">
        <f t="shared" si="5"/>
        <v>76.073.164-1</v>
      </c>
      <c r="AE64" s="105" t="str">
        <f>+VLOOKUP(G64,'Código Licitaciones'!$L$7:$L$50,1,0)</f>
        <v>Itahue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BS4C</v>
      </c>
      <c r="AI64" s="105">
        <f t="shared" si="7"/>
        <v>42736</v>
      </c>
      <c r="AJ64" s="105">
        <f t="shared" si="8"/>
        <v>50040</v>
      </c>
      <c r="AK64" s="106" t="e">
        <f>+VLOOKUP(M64,'Código Barras'!$C$3:$C$1694,1,0)</f>
        <v>#N/A</v>
      </c>
      <c r="AL64" s="100">
        <f t="shared" si="9"/>
        <v>4886.76</v>
      </c>
      <c r="AM64" s="100">
        <f t="shared" si="10"/>
        <v>46.804000000000002</v>
      </c>
      <c r="AN64" s="100">
        <f t="shared" si="11"/>
        <v>1.4E-2</v>
      </c>
      <c r="AO64" s="100">
        <f t="shared" si="12"/>
        <v>1.774</v>
      </c>
      <c r="AP64" s="100">
        <f t="shared" si="13"/>
        <v>151.44493600000001</v>
      </c>
      <c r="AQ64" s="100">
        <f t="shared" si="14"/>
        <v>85.369186020293128</v>
      </c>
      <c r="AR64" s="100" t="e">
        <f>VLOOKUP(C64&amp;E64&amp;G64&amp;I64&amp;J64,'Código Licitaciones'!$I$8:$I$4158,1,0)</f>
        <v>#N/A</v>
      </c>
    </row>
    <row r="65" spans="2:44" ht="18.75" x14ac:dyDescent="0.3">
      <c r="B65" s="113">
        <v>2000</v>
      </c>
      <c r="C65" s="114" t="s">
        <v>8199</v>
      </c>
      <c r="D65" s="114" t="s">
        <v>8200</v>
      </c>
      <c r="E65" s="114" t="s">
        <v>308</v>
      </c>
      <c r="F65" s="115" t="s">
        <v>8204</v>
      </c>
      <c r="G65" s="112" t="s">
        <v>1616</v>
      </c>
      <c r="H65" s="116">
        <v>220</v>
      </c>
      <c r="I65" s="117" t="s">
        <v>282</v>
      </c>
      <c r="J65" s="117" t="s">
        <v>288</v>
      </c>
      <c r="K65" s="118">
        <v>42736</v>
      </c>
      <c r="L65" s="117">
        <v>50040</v>
      </c>
      <c r="M65" s="109" t="s">
        <v>1616</v>
      </c>
      <c r="N65" s="116">
        <v>4777.07</v>
      </c>
      <c r="O65" s="116">
        <v>45.24</v>
      </c>
      <c r="P65" s="116">
        <v>0.69699999999999995</v>
      </c>
      <c r="Q65" s="116">
        <v>86.02</v>
      </c>
      <c r="R65" s="116">
        <v>7221.1625899999999</v>
      </c>
      <c r="S65" s="116">
        <v>83.947484189723326</v>
      </c>
      <c r="T65" s="116"/>
      <c r="X65" s="92">
        <f t="shared" si="2"/>
        <v>3</v>
      </c>
      <c r="Z65" s="100">
        <f t="shared" si="3"/>
        <v>2000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Frontel</v>
      </c>
      <c r="AD65" s="105" t="str">
        <f t="shared" si="5"/>
        <v>76.073.164-1</v>
      </c>
      <c r="AE65" s="105" t="e">
        <f>+VLOOKUP(G65,'Código Licitaciones'!$L$7:$L$50,1,0)</f>
        <v>#N/A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BS4C</v>
      </c>
      <c r="AI65" s="105">
        <f t="shared" si="7"/>
        <v>42736</v>
      </c>
      <c r="AJ65" s="105">
        <f t="shared" si="8"/>
        <v>50040</v>
      </c>
      <c r="AK65" s="106" t="e">
        <f>+VLOOKUP(M65,'Código Barras'!$C$3:$C$1694,1,0)</f>
        <v>#N/A</v>
      </c>
      <c r="AL65" s="100">
        <f t="shared" si="9"/>
        <v>4777.07</v>
      </c>
      <c r="AM65" s="100">
        <f t="shared" si="10"/>
        <v>45.24</v>
      </c>
      <c r="AN65" s="100">
        <f t="shared" si="11"/>
        <v>0.69699999999999995</v>
      </c>
      <c r="AO65" s="100">
        <f t="shared" si="12"/>
        <v>86.02</v>
      </c>
      <c r="AP65" s="100">
        <f t="shared" si="13"/>
        <v>7221.1625899999999</v>
      </c>
      <c r="AQ65" s="100">
        <f t="shared" si="14"/>
        <v>83.947484189723326</v>
      </c>
      <c r="AR65" s="100" t="e">
        <f>VLOOKUP(C65&amp;E65&amp;G65&amp;I65&amp;J65,'Código Licitaciones'!$I$8:$I$4158,1,0)</f>
        <v>#N/A</v>
      </c>
    </row>
    <row r="66" spans="2:44" ht="18.75" x14ac:dyDescent="0.3">
      <c r="B66" s="113">
        <v>2028</v>
      </c>
      <c r="C66" s="114" t="s">
        <v>8199</v>
      </c>
      <c r="D66" s="114" t="s">
        <v>8200</v>
      </c>
      <c r="E66" s="114" t="s">
        <v>302</v>
      </c>
      <c r="F66" s="115" t="s">
        <v>8205</v>
      </c>
      <c r="G66" s="115" t="s">
        <v>46</v>
      </c>
      <c r="H66" s="116">
        <v>220</v>
      </c>
      <c r="I66" s="117" t="s">
        <v>282</v>
      </c>
      <c r="J66" s="117" t="s">
        <v>286</v>
      </c>
      <c r="K66" s="118">
        <v>42736</v>
      </c>
      <c r="L66" s="117">
        <v>50040</v>
      </c>
      <c r="M66" s="109" t="s">
        <v>46</v>
      </c>
      <c r="N66" s="116">
        <v>4795.4360999999999</v>
      </c>
      <c r="O66" s="116">
        <v>45.314999999999998</v>
      </c>
      <c r="P66" s="116">
        <v>0</v>
      </c>
      <c r="Q66" s="116">
        <v>1.5169592912557999</v>
      </c>
      <c r="R66" s="119">
        <v>68.741010283256571</v>
      </c>
      <c r="S66" s="116">
        <v>45.314999999999998</v>
      </c>
      <c r="T66" s="116"/>
      <c r="X66" s="92">
        <f t="shared" si="2"/>
        <v>1</v>
      </c>
      <c r="Z66" s="100">
        <f t="shared" si="3"/>
        <v>2028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Coopelan</v>
      </c>
      <c r="AD66" s="105" t="str">
        <f t="shared" si="5"/>
        <v>81.585.900-6</v>
      </c>
      <c r="AE66" s="105" t="str">
        <f>+VLOOKUP(G66,'Código Licitaciones'!$L$7:$L$50,1,0)</f>
        <v>Charrua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BS4A</v>
      </c>
      <c r="AI66" s="105">
        <f t="shared" si="7"/>
        <v>42736</v>
      </c>
      <c r="AJ66" s="105">
        <f t="shared" si="8"/>
        <v>50040</v>
      </c>
      <c r="AK66" s="106" t="e">
        <f>+VLOOKUP(M66,'Código Barras'!$C$3:$C$1694,1,0)</f>
        <v>#N/A</v>
      </c>
      <c r="AL66" s="100">
        <f t="shared" si="9"/>
        <v>4795.4360999999999</v>
      </c>
      <c r="AM66" s="100">
        <f t="shared" si="10"/>
        <v>45.314999999999998</v>
      </c>
      <c r="AN66" s="100">
        <f t="shared" si="11"/>
        <v>0</v>
      </c>
      <c r="AO66" s="100">
        <f t="shared" si="12"/>
        <v>1.5169592912557999</v>
      </c>
      <c r="AP66" s="100">
        <f t="shared" si="13"/>
        <v>68.741010283256571</v>
      </c>
      <c r="AQ66" s="100">
        <f t="shared" si="14"/>
        <v>45.314999999999998</v>
      </c>
      <c r="AR66" s="10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113">
        <v>2028</v>
      </c>
      <c r="C67" s="114" t="s">
        <v>8199</v>
      </c>
      <c r="D67" s="114" t="s">
        <v>8200</v>
      </c>
      <c r="E67" s="114" t="s">
        <v>302</v>
      </c>
      <c r="F67" s="115" t="s">
        <v>8205</v>
      </c>
      <c r="G67" s="115" t="s">
        <v>68</v>
      </c>
      <c r="H67" s="116">
        <v>220</v>
      </c>
      <c r="I67" s="117" t="s">
        <v>282</v>
      </c>
      <c r="J67" s="117" t="s">
        <v>286</v>
      </c>
      <c r="K67" s="118">
        <v>42736</v>
      </c>
      <c r="L67" s="117">
        <v>50040</v>
      </c>
      <c r="M67" s="109" t="s">
        <v>68</v>
      </c>
      <c r="N67" s="116">
        <v>4823.2551999999996</v>
      </c>
      <c r="O67" s="116">
        <v>45.151000000000003</v>
      </c>
      <c r="P67" s="116">
        <v>0</v>
      </c>
      <c r="Q67" s="116">
        <v>42.680366131001506</v>
      </c>
      <c r="R67" s="119">
        <v>1927.0612111808491</v>
      </c>
      <c r="S67" s="116">
        <v>45.151000000000003</v>
      </c>
      <c r="T67" s="116"/>
      <c r="X67" s="92">
        <f t="shared" si="2"/>
        <v>1</v>
      </c>
      <c r="Z67" s="100">
        <f t="shared" si="3"/>
        <v>2028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Coopelan</v>
      </c>
      <c r="AD67" s="105" t="str">
        <f t="shared" si="5"/>
        <v>81.585.900-6</v>
      </c>
      <c r="AE67" s="105" t="str">
        <f>+VLOOKUP(G67,'Código Licitaciones'!$L$7:$L$50,1,0)</f>
        <v>Hualpen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BS4A</v>
      </c>
      <c r="AI67" s="105">
        <f t="shared" si="7"/>
        <v>42736</v>
      </c>
      <c r="AJ67" s="105">
        <f t="shared" si="8"/>
        <v>50040</v>
      </c>
      <c r="AK67" s="106" t="e">
        <f>+VLOOKUP(M67,'Código Barras'!$C$3:$C$1694,1,0)</f>
        <v>#N/A</v>
      </c>
      <c r="AL67" s="100">
        <f t="shared" si="9"/>
        <v>4823.2551999999996</v>
      </c>
      <c r="AM67" s="100">
        <f t="shared" si="10"/>
        <v>45.151000000000003</v>
      </c>
      <c r="AN67" s="100">
        <f t="shared" si="11"/>
        <v>0</v>
      </c>
      <c r="AO67" s="100">
        <f t="shared" si="12"/>
        <v>42.680366131001506</v>
      </c>
      <c r="AP67" s="100">
        <f t="shared" si="13"/>
        <v>1927.0612111808491</v>
      </c>
      <c r="AQ67" s="100">
        <f t="shared" si="14"/>
        <v>45.151000000000003</v>
      </c>
      <c r="AR67" s="100" t="str">
        <f>VLOOKUP(C67&amp;E67&amp;G67&amp;I67&amp;J67,'Código Licitaciones'!$I$8:$I$4158,1,0)</f>
        <v>Aela Generación S.A.CoopelanHualpen 2202015/02BS4A</v>
      </c>
    </row>
    <row r="68" spans="2:44" ht="18.75" x14ac:dyDescent="0.3">
      <c r="B68" s="113">
        <v>2028</v>
      </c>
      <c r="C68" s="114" t="s">
        <v>8199</v>
      </c>
      <c r="D68" s="114" t="s">
        <v>8200</v>
      </c>
      <c r="E68" s="114" t="s">
        <v>302</v>
      </c>
      <c r="F68" s="115" t="s">
        <v>8205</v>
      </c>
      <c r="G68" s="115" t="s">
        <v>63</v>
      </c>
      <c r="H68" s="116">
        <v>220</v>
      </c>
      <c r="I68" s="117" t="s">
        <v>282</v>
      </c>
      <c r="J68" s="117" t="s">
        <v>286</v>
      </c>
      <c r="K68" s="118">
        <v>42736</v>
      </c>
      <c r="L68" s="117">
        <v>50040</v>
      </c>
      <c r="M68" s="109" t="s">
        <v>63</v>
      </c>
      <c r="N68" s="116">
        <v>4862.6603999999998</v>
      </c>
      <c r="O68" s="116">
        <v>46.076999999999998</v>
      </c>
      <c r="P68" s="116">
        <v>0</v>
      </c>
      <c r="Q68" s="116">
        <v>5.0487293895770451</v>
      </c>
      <c r="R68" s="116">
        <v>232.63030408354149</v>
      </c>
      <c r="S68" s="116">
        <v>46.076999999999998</v>
      </c>
      <c r="T68" s="116"/>
      <c r="X68" s="92">
        <f t="shared" si="2"/>
        <v>2</v>
      </c>
      <c r="Z68" s="100">
        <f t="shared" si="3"/>
        <v>2028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Coopelan</v>
      </c>
      <c r="AD68" s="105" t="str">
        <f t="shared" si="5"/>
        <v>81.585.900-6</v>
      </c>
      <c r="AE68" s="105" t="str">
        <f>+VLOOKUP(G68,'Código Licitaciones'!$L$7:$L$50,1,0)</f>
        <v>Temuco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BS4A</v>
      </c>
      <c r="AI68" s="105">
        <f t="shared" si="7"/>
        <v>42736</v>
      </c>
      <c r="AJ68" s="105">
        <f t="shared" si="8"/>
        <v>50040</v>
      </c>
      <c r="AK68" s="106" t="e">
        <f>+VLOOKUP(M68,'Código Barras'!$C$3:$C$1694,1,0)</f>
        <v>#N/A</v>
      </c>
      <c r="AL68" s="100">
        <f t="shared" si="9"/>
        <v>4862.6603999999998</v>
      </c>
      <c r="AM68" s="100">
        <f t="shared" si="10"/>
        <v>46.076999999999998</v>
      </c>
      <c r="AN68" s="100">
        <f t="shared" si="11"/>
        <v>0</v>
      </c>
      <c r="AO68" s="100">
        <f t="shared" si="12"/>
        <v>5.0487293895770451</v>
      </c>
      <c r="AP68" s="100">
        <f t="shared" si="13"/>
        <v>232.63030408354149</v>
      </c>
      <c r="AQ68" s="100">
        <f t="shared" si="14"/>
        <v>46.076999999999998</v>
      </c>
      <c r="AR68" s="100" t="e">
        <f>VLOOKUP(C68&amp;E68&amp;G68&amp;I68&amp;J68,'Código Licitaciones'!$I$8:$I$4158,1,0)</f>
        <v>#N/A</v>
      </c>
    </row>
    <row r="69" spans="2:44" ht="18.75" x14ac:dyDescent="0.3">
      <c r="B69" s="113">
        <v>2028</v>
      </c>
      <c r="C69" s="114" t="s">
        <v>8199</v>
      </c>
      <c r="D69" s="114" t="s">
        <v>8200</v>
      </c>
      <c r="E69" s="114" t="s">
        <v>302</v>
      </c>
      <c r="F69" s="115" t="s">
        <v>8205</v>
      </c>
      <c r="G69" s="115" t="s">
        <v>46</v>
      </c>
      <c r="H69" s="116">
        <v>220</v>
      </c>
      <c r="I69" s="117" t="s">
        <v>282</v>
      </c>
      <c r="J69" s="117" t="s">
        <v>287</v>
      </c>
      <c r="K69" s="118">
        <v>42736</v>
      </c>
      <c r="L69" s="117">
        <v>50040</v>
      </c>
      <c r="M69" s="109" t="s">
        <v>46</v>
      </c>
      <c r="N69" s="119">
        <v>4795.4360999999999</v>
      </c>
      <c r="O69" s="116">
        <v>45.314999999999998</v>
      </c>
      <c r="P69" s="116">
        <v>0</v>
      </c>
      <c r="Q69" s="116">
        <v>4.8609493758457942</v>
      </c>
      <c r="R69" s="116">
        <v>220.27392096645215</v>
      </c>
      <c r="S69" s="116">
        <v>45.314999999999998</v>
      </c>
      <c r="T69" s="116"/>
      <c r="X69" s="92">
        <f t="shared" si="2"/>
        <v>1</v>
      </c>
      <c r="Z69" s="100">
        <f t="shared" si="3"/>
        <v>2028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Coopelan</v>
      </c>
      <c r="AD69" s="105" t="str">
        <f t="shared" si="5"/>
        <v>81.585.900-6</v>
      </c>
      <c r="AE69" s="105" t="str">
        <f>+VLOOKUP(G69,'Código Licitaciones'!$L$7:$L$50,1,0)</f>
        <v>Charrua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BS4B</v>
      </c>
      <c r="AI69" s="105">
        <f t="shared" si="7"/>
        <v>42736</v>
      </c>
      <c r="AJ69" s="105">
        <f t="shared" si="8"/>
        <v>50040</v>
      </c>
      <c r="AK69" s="106" t="e">
        <f>+VLOOKUP(M69,'Código Barras'!$C$3:$C$1694,1,0)</f>
        <v>#N/A</v>
      </c>
      <c r="AL69" s="100">
        <f t="shared" si="9"/>
        <v>4795.4360999999999</v>
      </c>
      <c r="AM69" s="100">
        <f t="shared" si="10"/>
        <v>45.314999999999998</v>
      </c>
      <c r="AN69" s="100">
        <f t="shared" si="11"/>
        <v>0</v>
      </c>
      <c r="AO69" s="100">
        <f t="shared" si="12"/>
        <v>4.8609493758457942</v>
      </c>
      <c r="AP69" s="100">
        <f t="shared" si="13"/>
        <v>220.27392096645215</v>
      </c>
      <c r="AQ69" s="100">
        <f t="shared" si="14"/>
        <v>45.314999999999998</v>
      </c>
      <c r="AR69" s="10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113">
        <v>2028</v>
      </c>
      <c r="C70" s="114" t="s">
        <v>8199</v>
      </c>
      <c r="D70" s="114" t="s">
        <v>8200</v>
      </c>
      <c r="E70" s="114" t="s">
        <v>302</v>
      </c>
      <c r="F70" s="115" t="s">
        <v>8205</v>
      </c>
      <c r="G70" s="115" t="s">
        <v>68</v>
      </c>
      <c r="H70" s="116">
        <v>220</v>
      </c>
      <c r="I70" s="117" t="s">
        <v>282</v>
      </c>
      <c r="J70" s="117" t="s">
        <v>287</v>
      </c>
      <c r="K70" s="118">
        <v>42736</v>
      </c>
      <c r="L70" s="117">
        <v>50040</v>
      </c>
      <c r="M70" s="109" t="s">
        <v>68</v>
      </c>
      <c r="N70" s="119">
        <v>4823.2551999999996</v>
      </c>
      <c r="O70" s="116">
        <v>45.151000000000003</v>
      </c>
      <c r="P70" s="116">
        <v>0</v>
      </c>
      <c r="Q70" s="116">
        <v>136.86347887460445</v>
      </c>
      <c r="R70" s="119">
        <v>6179.5229346672659</v>
      </c>
      <c r="S70" s="116">
        <v>45.151000000000003</v>
      </c>
      <c r="T70" s="116"/>
      <c r="X70" s="92">
        <f t="shared" si="2"/>
        <v>1</v>
      </c>
      <c r="Z70" s="100">
        <f t="shared" si="3"/>
        <v>2028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Coopelan</v>
      </c>
      <c r="AD70" s="105" t="str">
        <f t="shared" si="5"/>
        <v>81.585.900-6</v>
      </c>
      <c r="AE70" s="105" t="str">
        <f>+VLOOKUP(G70,'Código Licitaciones'!$L$7:$L$50,1,0)</f>
        <v>Hualpen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BS4B</v>
      </c>
      <c r="AI70" s="105">
        <f t="shared" si="7"/>
        <v>42736</v>
      </c>
      <c r="AJ70" s="105">
        <f t="shared" si="8"/>
        <v>50040</v>
      </c>
      <c r="AK70" s="106" t="e">
        <f>+VLOOKUP(M70,'Código Barras'!$C$3:$C$1694,1,0)</f>
        <v>#N/A</v>
      </c>
      <c r="AL70" s="100">
        <f t="shared" si="9"/>
        <v>4823.2551999999996</v>
      </c>
      <c r="AM70" s="100">
        <f t="shared" si="10"/>
        <v>45.151000000000003</v>
      </c>
      <c r="AN70" s="100">
        <f t="shared" si="11"/>
        <v>0</v>
      </c>
      <c r="AO70" s="100">
        <f t="shared" si="12"/>
        <v>136.86347887460445</v>
      </c>
      <c r="AP70" s="100">
        <f t="shared" si="13"/>
        <v>6179.5229346672659</v>
      </c>
      <c r="AQ70" s="100">
        <f t="shared" si="14"/>
        <v>45.151000000000003</v>
      </c>
      <c r="AR70" s="100" t="str">
        <f>VLOOKUP(C70&amp;E70&amp;G70&amp;I70&amp;J70,'Código Licitaciones'!$I$8:$I$4158,1,0)</f>
        <v>Aela Generación S.A.CoopelanHualpen 2202015/02BS4B</v>
      </c>
    </row>
    <row r="71" spans="2:44" ht="18.75" x14ac:dyDescent="0.3">
      <c r="B71" s="113">
        <v>2028</v>
      </c>
      <c r="C71" s="114" t="s">
        <v>8199</v>
      </c>
      <c r="D71" s="114" t="s">
        <v>8200</v>
      </c>
      <c r="E71" s="114" t="s">
        <v>302</v>
      </c>
      <c r="F71" s="115" t="s">
        <v>8205</v>
      </c>
      <c r="G71" s="115" t="s">
        <v>63</v>
      </c>
      <c r="H71" s="116">
        <v>220</v>
      </c>
      <c r="I71" s="117" t="s">
        <v>282</v>
      </c>
      <c r="J71" s="117" t="s">
        <v>287</v>
      </c>
      <c r="K71" s="118">
        <v>42736</v>
      </c>
      <c r="L71" s="117">
        <v>50040</v>
      </c>
      <c r="M71" s="109" t="s">
        <v>63</v>
      </c>
      <c r="N71" s="119">
        <v>4862.6603999999998</v>
      </c>
      <c r="O71" s="116">
        <v>46.076999999999998</v>
      </c>
      <c r="P71" s="116">
        <v>0</v>
      </c>
      <c r="Q71" s="116">
        <v>16.182037556291952</v>
      </c>
      <c r="R71" s="116">
        <v>745.61974448126421</v>
      </c>
      <c r="S71" s="116">
        <v>46.076999999999998</v>
      </c>
      <c r="T71" s="116"/>
      <c r="X71" s="92">
        <f t="shared" si="2"/>
        <v>2</v>
      </c>
      <c r="Z71" s="100">
        <f t="shared" si="3"/>
        <v>2028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Coopelan</v>
      </c>
      <c r="AD71" s="105" t="str">
        <f t="shared" si="5"/>
        <v>81.585.900-6</v>
      </c>
      <c r="AE71" s="105" t="str">
        <f>+VLOOKUP(G71,'Código Licitaciones'!$L$7:$L$50,1,0)</f>
        <v>Temuco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BS4B</v>
      </c>
      <c r="AI71" s="105">
        <f t="shared" si="7"/>
        <v>42736</v>
      </c>
      <c r="AJ71" s="105">
        <f t="shared" si="8"/>
        <v>50040</v>
      </c>
      <c r="AK71" s="106" t="e">
        <f>+VLOOKUP(M71,'Código Barras'!$C$3:$C$1694,1,0)</f>
        <v>#N/A</v>
      </c>
      <c r="AL71" s="100">
        <f t="shared" si="9"/>
        <v>4862.6603999999998</v>
      </c>
      <c r="AM71" s="100">
        <f t="shared" si="10"/>
        <v>46.076999999999998</v>
      </c>
      <c r="AN71" s="100">
        <f t="shared" si="11"/>
        <v>0</v>
      </c>
      <c r="AO71" s="100">
        <f t="shared" si="12"/>
        <v>16.182037556291952</v>
      </c>
      <c r="AP71" s="100">
        <f t="shared" si="13"/>
        <v>745.61974448126421</v>
      </c>
      <c r="AQ71" s="100">
        <f t="shared" si="14"/>
        <v>46.076999999999998</v>
      </c>
      <c r="AR71" s="100" t="e">
        <f>VLOOKUP(C71&amp;E71&amp;G71&amp;I71&amp;J71,'Código Licitaciones'!$I$8:$I$4158,1,0)</f>
        <v>#N/A</v>
      </c>
    </row>
    <row r="72" spans="2:44" ht="18.75" x14ac:dyDescent="0.3">
      <c r="B72" s="113">
        <v>2028</v>
      </c>
      <c r="C72" s="114" t="s">
        <v>8199</v>
      </c>
      <c r="D72" s="114" t="s">
        <v>8200</v>
      </c>
      <c r="E72" s="114" t="s">
        <v>302</v>
      </c>
      <c r="F72" s="115" t="s">
        <v>8205</v>
      </c>
      <c r="G72" s="115" t="s">
        <v>46</v>
      </c>
      <c r="H72" s="116">
        <v>220</v>
      </c>
      <c r="I72" s="117" t="s">
        <v>282</v>
      </c>
      <c r="J72" s="117" t="s">
        <v>288</v>
      </c>
      <c r="K72" s="118">
        <v>42736</v>
      </c>
      <c r="L72" s="117">
        <v>50040</v>
      </c>
      <c r="M72" s="109" t="s">
        <v>46</v>
      </c>
      <c r="N72" s="116">
        <v>4795.4360999999999</v>
      </c>
      <c r="O72" s="116">
        <v>45.314999999999998</v>
      </c>
      <c r="P72" s="116">
        <v>1.4825717580038548E-3</v>
      </c>
      <c r="Q72" s="116">
        <v>0.3240051832510748</v>
      </c>
      <c r="R72" s="119">
        <v>21.791873008194603</v>
      </c>
      <c r="S72" s="116">
        <v>67.257791340047376</v>
      </c>
      <c r="T72" s="116"/>
      <c r="X72" s="92">
        <f t="shared" si="2"/>
        <v>1</v>
      </c>
      <c r="Z72" s="100">
        <f t="shared" si="3"/>
        <v>2028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Coopelan</v>
      </c>
      <c r="AD72" s="105" t="str">
        <f t="shared" si="5"/>
        <v>81.585.900-6</v>
      </c>
      <c r="AE72" s="105" t="str">
        <f>+VLOOKUP(G72,'Código Licitaciones'!$L$7:$L$50,1,0)</f>
        <v>Charrua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BS4C</v>
      </c>
      <c r="AI72" s="105">
        <f t="shared" si="7"/>
        <v>42736</v>
      </c>
      <c r="AJ72" s="105">
        <f t="shared" si="8"/>
        <v>50040</v>
      </c>
      <c r="AK72" s="106" t="e">
        <f>+VLOOKUP(M72,'Código Barras'!$C$3:$C$1694,1,0)</f>
        <v>#N/A</v>
      </c>
      <c r="AL72" s="100">
        <f t="shared" si="9"/>
        <v>4795.4360999999999</v>
      </c>
      <c r="AM72" s="100">
        <f t="shared" si="10"/>
        <v>45.314999999999998</v>
      </c>
      <c r="AN72" s="100">
        <f t="shared" si="11"/>
        <v>1.4825717580038548E-3</v>
      </c>
      <c r="AO72" s="100">
        <f t="shared" si="12"/>
        <v>0.3240051832510748</v>
      </c>
      <c r="AP72" s="100">
        <f t="shared" si="13"/>
        <v>21.791873008194603</v>
      </c>
      <c r="AQ72" s="100">
        <f t="shared" si="14"/>
        <v>67.257791340047376</v>
      </c>
      <c r="AR72" s="10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113">
        <v>2028</v>
      </c>
      <c r="C73" s="114" t="s">
        <v>8199</v>
      </c>
      <c r="D73" s="114" t="s">
        <v>8200</v>
      </c>
      <c r="E73" s="114" t="s">
        <v>302</v>
      </c>
      <c r="F73" s="115" t="s">
        <v>8205</v>
      </c>
      <c r="G73" s="115" t="s">
        <v>68</v>
      </c>
      <c r="H73" s="116">
        <v>220</v>
      </c>
      <c r="I73" s="117" t="s">
        <v>282</v>
      </c>
      <c r="J73" s="117" t="s">
        <v>288</v>
      </c>
      <c r="K73" s="118">
        <v>42736</v>
      </c>
      <c r="L73" s="117">
        <v>50040</v>
      </c>
      <c r="M73" s="109" t="s">
        <v>68</v>
      </c>
      <c r="N73" s="116">
        <v>4823.2551999999996</v>
      </c>
      <c r="O73" s="116">
        <v>45.151000000000003</v>
      </c>
      <c r="P73" s="116">
        <v>4.1749881356361235E-2</v>
      </c>
      <c r="Q73" s="116">
        <v>9.1241303407745633</v>
      </c>
      <c r="R73" s="119">
        <v>613.33394136776474</v>
      </c>
      <c r="S73" s="116">
        <v>67.221085019670795</v>
      </c>
      <c r="T73" s="116"/>
      <c r="X73" s="92">
        <f t="shared" si="2"/>
        <v>1</v>
      </c>
      <c r="Z73" s="100">
        <f t="shared" si="3"/>
        <v>2028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Coopelan</v>
      </c>
      <c r="AD73" s="105" t="str">
        <f t="shared" si="5"/>
        <v>81.585.900-6</v>
      </c>
      <c r="AE73" s="105" t="str">
        <f>+VLOOKUP(G73,'Código Licitaciones'!$L$7:$L$50,1,0)</f>
        <v>Hualpen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BS4C</v>
      </c>
      <c r="AI73" s="105">
        <f t="shared" si="7"/>
        <v>42736</v>
      </c>
      <c r="AJ73" s="105">
        <f t="shared" si="8"/>
        <v>50040</v>
      </c>
      <c r="AK73" s="106" t="e">
        <f>+VLOOKUP(M73,'Código Barras'!$C$3:$C$1694,1,0)</f>
        <v>#N/A</v>
      </c>
      <c r="AL73" s="100">
        <f t="shared" si="9"/>
        <v>4823.2551999999996</v>
      </c>
      <c r="AM73" s="100">
        <f t="shared" si="10"/>
        <v>45.151000000000003</v>
      </c>
      <c r="AN73" s="100">
        <f t="shared" si="11"/>
        <v>4.1749881356361235E-2</v>
      </c>
      <c r="AO73" s="100">
        <f t="shared" si="12"/>
        <v>9.1241303407745633</v>
      </c>
      <c r="AP73" s="100">
        <f t="shared" si="13"/>
        <v>613.33394136776474</v>
      </c>
      <c r="AQ73" s="100">
        <f t="shared" si="14"/>
        <v>67.221085019670795</v>
      </c>
      <c r="AR73" s="100" t="str">
        <f>VLOOKUP(C73&amp;E73&amp;G73&amp;I73&amp;J73,'Código Licitaciones'!$I$8:$I$4158,1,0)</f>
        <v>Aela Generación S.A.CoopelanHualpen 2202015/02BS4C</v>
      </c>
    </row>
    <row r="74" spans="2:44" ht="18.75" x14ac:dyDescent="0.3">
      <c r="B74" s="113">
        <v>2028</v>
      </c>
      <c r="C74" s="114" t="s">
        <v>8199</v>
      </c>
      <c r="D74" s="114" t="s">
        <v>8200</v>
      </c>
      <c r="E74" s="114" t="s">
        <v>302</v>
      </c>
      <c r="F74" s="115" t="s">
        <v>8205</v>
      </c>
      <c r="G74" s="115" t="s">
        <v>63</v>
      </c>
      <c r="H74" s="116">
        <v>220</v>
      </c>
      <c r="I74" s="117" t="s">
        <v>282</v>
      </c>
      <c r="J74" s="117" t="s">
        <v>288</v>
      </c>
      <c r="K74" s="118">
        <v>42736</v>
      </c>
      <c r="L74" s="117">
        <v>50040</v>
      </c>
      <c r="M74" s="109" t="s">
        <v>63</v>
      </c>
      <c r="N74" s="116">
        <v>4862.6603999999998</v>
      </c>
      <c r="O74" s="116">
        <v>46.076999999999998</v>
      </c>
      <c r="P74" s="116">
        <v>4.9357385921975951E-3</v>
      </c>
      <c r="Q74" s="116">
        <v>1.0786694663586229</v>
      </c>
      <c r="R74" s="119">
        <v>73.702673598437258</v>
      </c>
      <c r="S74" s="116">
        <v>68.327393976621096</v>
      </c>
      <c r="T74" s="116"/>
      <c r="X74" s="92">
        <f t="shared" si="2"/>
        <v>2</v>
      </c>
      <c r="Z74" s="100">
        <f t="shared" si="3"/>
        <v>2028</v>
      </c>
      <c r="AA74" s="105" t="str">
        <f>+VLOOKUP(C74,'Código Licitaciones'!$J$7:$J$31,1,0)</f>
        <v>Aela Generación S.A.</v>
      </c>
      <c r="AB74" s="105" t="str">
        <f t="shared" si="4"/>
        <v>76.489.426-K</v>
      </c>
      <c r="AC74" s="105" t="str">
        <f>+VLOOKUP(E74,'Código Licitaciones'!$K$7:$K$50,1,0)</f>
        <v>Coopelan</v>
      </c>
      <c r="AD74" s="105" t="str">
        <f t="shared" si="5"/>
        <v>81.585.900-6</v>
      </c>
      <c r="AE74" s="105" t="str">
        <f>+VLOOKUP(G74,'Código Licitaciones'!$L$7:$L$50,1,0)</f>
        <v>Temuco 220</v>
      </c>
      <c r="AF74" s="100">
        <f t="shared" si="6"/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BS4C</v>
      </c>
      <c r="AI74" s="105">
        <f t="shared" si="7"/>
        <v>42736</v>
      </c>
      <c r="AJ74" s="105">
        <f t="shared" si="8"/>
        <v>50040</v>
      </c>
      <c r="AK74" s="106" t="e">
        <f>+VLOOKUP(M74,'Código Barras'!$C$3:$C$1694,1,0)</f>
        <v>#N/A</v>
      </c>
      <c r="AL74" s="100">
        <f t="shared" si="9"/>
        <v>4862.6603999999998</v>
      </c>
      <c r="AM74" s="100">
        <f t="shared" si="10"/>
        <v>46.076999999999998</v>
      </c>
      <c r="AN74" s="100">
        <f t="shared" si="11"/>
        <v>4.9357385921975951E-3</v>
      </c>
      <c r="AO74" s="100">
        <f t="shared" si="12"/>
        <v>1.0786694663586229</v>
      </c>
      <c r="AP74" s="100">
        <f t="shared" si="13"/>
        <v>73.702673598437258</v>
      </c>
      <c r="AQ74" s="100">
        <f t="shared" si="14"/>
        <v>68.327393976621096</v>
      </c>
      <c r="AR74" s="100" t="e">
        <f>VLOOKUP(C74&amp;E74&amp;G74&amp;I74&amp;J74,'Código Licitaciones'!$I$8:$I$4158,1,0)</f>
        <v>#N/A</v>
      </c>
    </row>
    <row r="75" spans="2:44" ht="18.75" x14ac:dyDescent="0.3">
      <c r="B75" s="113">
        <v>2005</v>
      </c>
      <c r="C75" s="114" t="s">
        <v>8199</v>
      </c>
      <c r="D75" s="114" t="s">
        <v>8200</v>
      </c>
      <c r="E75" s="114" t="s">
        <v>293</v>
      </c>
      <c r="F75" s="115" t="s">
        <v>8206</v>
      </c>
      <c r="G75" s="115" t="s">
        <v>34</v>
      </c>
      <c r="H75" s="116">
        <v>220</v>
      </c>
      <c r="I75" s="117" t="s">
        <v>282</v>
      </c>
      <c r="J75" s="117" t="s">
        <v>286</v>
      </c>
      <c r="K75" s="118">
        <v>42736</v>
      </c>
      <c r="L75" s="117">
        <v>50040</v>
      </c>
      <c r="M75" s="109" t="s">
        <v>34</v>
      </c>
      <c r="N75" s="116">
        <v>0</v>
      </c>
      <c r="O75" s="116">
        <v>46.346000000000004</v>
      </c>
      <c r="P75" s="116">
        <v>0</v>
      </c>
      <c r="Q75" s="116">
        <v>76.336374597254817</v>
      </c>
      <c r="R75" s="119">
        <v>3537.8856170843719</v>
      </c>
      <c r="S75" s="116">
        <v>46.346000000000004</v>
      </c>
      <c r="T75" s="116"/>
      <c r="X75" s="92">
        <f t="shared" si="2"/>
        <v>1</v>
      </c>
      <c r="Z75" s="100">
        <f t="shared" si="3"/>
        <v>2005</v>
      </c>
      <c r="AA75" s="105" t="str">
        <f>+VLOOKUP(C75,'Código Licitaciones'!$J$7:$J$31,1,0)</f>
        <v>Aela Generación S.A.</v>
      </c>
      <c r="AB75" s="105" t="str">
        <f t="shared" si="4"/>
        <v>76.489.426-K</v>
      </c>
      <c r="AC75" s="105" t="str">
        <f>+VLOOKUP(E75,'Código Licitaciones'!$K$7:$K$50,1,0)</f>
        <v>LuzLinares</v>
      </c>
      <c r="AD75" s="105" t="str">
        <f t="shared" si="5"/>
        <v>96.884.450-4</v>
      </c>
      <c r="AE75" s="105" t="str">
        <f>+VLOOKUP(G75,'Código Licitaciones'!$L$7:$L$50,1,0)</f>
        <v>Ancoa 220</v>
      </c>
      <c r="AF75" s="100">
        <f t="shared" si="6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BS4A</v>
      </c>
      <c r="AI75" s="105">
        <f t="shared" si="7"/>
        <v>42736</v>
      </c>
      <c r="AJ75" s="105">
        <f t="shared" si="8"/>
        <v>50040</v>
      </c>
      <c r="AK75" s="106" t="e">
        <f>+VLOOKUP(M75,'Código Barras'!$C$3:$C$1694,1,0)</f>
        <v>#N/A</v>
      </c>
      <c r="AL75" s="100">
        <f t="shared" si="9"/>
        <v>0</v>
      </c>
      <c r="AM75" s="100">
        <f t="shared" si="10"/>
        <v>46.346000000000004</v>
      </c>
      <c r="AN75" s="100">
        <f t="shared" si="11"/>
        <v>0</v>
      </c>
      <c r="AO75" s="100">
        <f t="shared" si="12"/>
        <v>76.336374597254817</v>
      </c>
      <c r="AP75" s="100">
        <f t="shared" si="13"/>
        <v>3537.8856170843719</v>
      </c>
      <c r="AQ75" s="100">
        <f t="shared" si="14"/>
        <v>46.346000000000004</v>
      </c>
      <c r="AR75" s="100" t="str">
        <f>VLOOKUP(C75&amp;E75&amp;G75&amp;I75&amp;J75,'Código Licitaciones'!$I$8:$I$4158,1,0)</f>
        <v>Aela Generación S.A.LuzlinaresAncoa 2202015/02BS4A</v>
      </c>
    </row>
    <row r="76" spans="2:44" ht="18.75" x14ac:dyDescent="0.3">
      <c r="B76" s="113">
        <v>2005</v>
      </c>
      <c r="C76" s="114" t="s">
        <v>8199</v>
      </c>
      <c r="D76" s="114" t="s">
        <v>8200</v>
      </c>
      <c r="E76" s="114" t="s">
        <v>293</v>
      </c>
      <c r="F76" s="115" t="s">
        <v>8206</v>
      </c>
      <c r="G76" s="115" t="s">
        <v>46</v>
      </c>
      <c r="H76" s="116">
        <v>220</v>
      </c>
      <c r="I76" s="117" t="s">
        <v>282</v>
      </c>
      <c r="J76" s="117" t="s">
        <v>286</v>
      </c>
      <c r="K76" s="118">
        <v>42736</v>
      </c>
      <c r="L76" s="117">
        <v>50040</v>
      </c>
      <c r="M76" s="109" t="s">
        <v>46</v>
      </c>
      <c r="N76" s="119">
        <v>0</v>
      </c>
      <c r="O76" s="116">
        <v>45.315000000000005</v>
      </c>
      <c r="P76" s="116">
        <v>0</v>
      </c>
      <c r="Q76" s="116">
        <v>63.738263512370189</v>
      </c>
      <c r="R76" s="119">
        <v>2888.2994110630552</v>
      </c>
      <c r="S76" s="116">
        <v>45.315000000000005</v>
      </c>
      <c r="T76" s="116"/>
      <c r="X76" s="92">
        <f t="shared" si="2"/>
        <v>1</v>
      </c>
      <c r="Z76" s="100">
        <f t="shared" si="3"/>
        <v>2005</v>
      </c>
      <c r="AA76" s="105" t="str">
        <f>+VLOOKUP(C76,'Código Licitaciones'!$J$7:$J$31,1,0)</f>
        <v>Aela Generación S.A.</v>
      </c>
      <c r="AB76" s="105" t="str">
        <f t="shared" si="4"/>
        <v>76.489.426-K</v>
      </c>
      <c r="AC76" s="105" t="str">
        <f>+VLOOKUP(E76,'Código Licitaciones'!$K$7:$K$50,1,0)</f>
        <v>LuzLinares</v>
      </c>
      <c r="AD76" s="105" t="str">
        <f t="shared" si="5"/>
        <v>96.884.450-4</v>
      </c>
      <c r="AE76" s="105" t="str">
        <f>+VLOOKUP(G76,'Código Licitaciones'!$L$7:$L$50,1,0)</f>
        <v>Charrua 220</v>
      </c>
      <c r="AF76" s="100">
        <f t="shared" si="6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BS4A</v>
      </c>
      <c r="AI76" s="105">
        <f t="shared" si="7"/>
        <v>42736</v>
      </c>
      <c r="AJ76" s="105">
        <f t="shared" si="8"/>
        <v>50040</v>
      </c>
      <c r="AK76" s="106" t="e">
        <f>+VLOOKUP(M76,'Código Barras'!$C$3:$C$1694,1,0)</f>
        <v>#N/A</v>
      </c>
      <c r="AL76" s="100">
        <f t="shared" si="9"/>
        <v>0</v>
      </c>
      <c r="AM76" s="100">
        <f t="shared" si="10"/>
        <v>45.315000000000005</v>
      </c>
      <c r="AN76" s="100">
        <f t="shared" si="11"/>
        <v>0</v>
      </c>
      <c r="AO76" s="100">
        <f t="shared" si="12"/>
        <v>63.738263512370189</v>
      </c>
      <c r="AP76" s="100">
        <f t="shared" si="13"/>
        <v>2888.2994110630552</v>
      </c>
      <c r="AQ76" s="100">
        <f t="shared" si="14"/>
        <v>45.315000000000005</v>
      </c>
      <c r="AR76" s="100" t="str">
        <f>VLOOKUP(C76&amp;E76&amp;G76&amp;I76&amp;J76,'Código Licitaciones'!$I$8:$I$4158,1,0)</f>
        <v>Aela Generación S.A.LuzlinaresCharrua 2202015/02BS4A</v>
      </c>
    </row>
    <row r="77" spans="2:44" ht="18.75" x14ac:dyDescent="0.3">
      <c r="B77" s="113">
        <v>2005</v>
      </c>
      <c r="C77" s="114" t="s">
        <v>8199</v>
      </c>
      <c r="D77" s="114" t="s">
        <v>8200</v>
      </c>
      <c r="E77" s="114" t="s">
        <v>293</v>
      </c>
      <c r="F77" s="115" t="s">
        <v>8206</v>
      </c>
      <c r="G77" s="115" t="s">
        <v>35</v>
      </c>
      <c r="H77" s="116">
        <v>220</v>
      </c>
      <c r="I77" s="117" t="s">
        <v>282</v>
      </c>
      <c r="J77" s="117" t="s">
        <v>286</v>
      </c>
      <c r="K77" s="118">
        <v>42736</v>
      </c>
      <c r="L77" s="117">
        <v>50040</v>
      </c>
      <c r="M77" s="109" t="s">
        <v>35</v>
      </c>
      <c r="N77" s="119">
        <v>0</v>
      </c>
      <c r="O77" s="116">
        <v>46.804000000000002</v>
      </c>
      <c r="P77" s="116">
        <v>0</v>
      </c>
      <c r="Q77" s="116">
        <v>26.143822524589293</v>
      </c>
      <c r="R77" s="119">
        <v>1223.6354694408774</v>
      </c>
      <c r="S77" s="116">
        <v>46.804000000000002</v>
      </c>
      <c r="T77" s="116"/>
      <c r="X77" s="92">
        <f t="shared" ref="X77:X140" si="50">SUMPRODUCT(--(ISERROR(Z77:BN77)))</f>
        <v>1</v>
      </c>
      <c r="Z77" s="100">
        <f t="shared" ref="Z77:Z140" si="51">IF(ISNUMBER(B77),B77,1/0)</f>
        <v>2005</v>
      </c>
      <c r="AA77" s="105" t="str">
        <f>+VLOOKUP(C77,'Código Licitaciones'!$J$7:$J$31,1,0)</f>
        <v>Aela Generación S.A.</v>
      </c>
      <c r="AB77" s="105" t="str">
        <f t="shared" ref="AB77:AB140" si="52">+D77</f>
        <v>76.489.426-K</v>
      </c>
      <c r="AC77" s="105" t="str">
        <f>+VLOOKUP(E77,'Código Licitaciones'!$K$7:$K$50,1,0)</f>
        <v>LuzLinares</v>
      </c>
      <c r="AD77" s="105" t="str">
        <f t="shared" ref="AD77:AD140" si="53">+F77</f>
        <v>96.884.450-4</v>
      </c>
      <c r="AE77" s="105" t="str">
        <f>+VLOOKUP(G77,'Código Licitaciones'!$L$7:$L$50,1,0)</f>
        <v>Itahue 220</v>
      </c>
      <c r="AF77" s="100">
        <f t="shared" ref="AF77:AF140" si="54">IF(ISNUMBER(H77),H77,1/0)</f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BS4A</v>
      </c>
      <c r="AI77" s="105">
        <f t="shared" ref="AI77:AI140" si="55">+K77</f>
        <v>42736</v>
      </c>
      <c r="AJ77" s="105">
        <f t="shared" ref="AJ77:AJ140" si="56">+L77</f>
        <v>50040</v>
      </c>
      <c r="AK77" s="106" t="e">
        <f>+VLOOKUP(M77,'Código Barras'!$C$3:$C$1694,1,0)</f>
        <v>#N/A</v>
      </c>
      <c r="AL77" s="100">
        <f t="shared" ref="AL77:AL140" si="57">IF(ISNUMBER(N77),N77,1/0)</f>
        <v>0</v>
      </c>
      <c r="AM77" s="100">
        <f t="shared" ref="AM77:AM140" si="58">IF(ISNUMBER(O77),O77,1/0)</f>
        <v>46.804000000000002</v>
      </c>
      <c r="AN77" s="100">
        <f t="shared" ref="AN77:AN140" si="59">IF(ISNUMBER(P77),P77,1/0)</f>
        <v>0</v>
      </c>
      <c r="AO77" s="100">
        <f t="shared" ref="AO77:AO140" si="60">IF(ISNUMBER(Q77),Q77,1/0)</f>
        <v>26.143822524589293</v>
      </c>
      <c r="AP77" s="100">
        <f t="shared" ref="AP77:AP140" si="61">IF(ISNUMBER(R77),R77,1/0)</f>
        <v>1223.6354694408774</v>
      </c>
      <c r="AQ77" s="100">
        <f t="shared" ref="AQ77:AQ140" si="62">IF(ISNUMBER(S77),S77,1/0)</f>
        <v>46.804000000000002</v>
      </c>
      <c r="AR77" s="100" t="str">
        <f>VLOOKUP(C77&amp;E77&amp;G77&amp;I77&amp;J77,'Código Licitaciones'!$I$8:$I$4158,1,0)</f>
        <v>Aela Generación S.A.LuzlinaresItahue 2202015/02BS4A</v>
      </c>
    </row>
    <row r="78" spans="2:44" ht="18.75" x14ac:dyDescent="0.3">
      <c r="B78" s="113">
        <v>2005</v>
      </c>
      <c r="C78" s="114" t="s">
        <v>8199</v>
      </c>
      <c r="D78" s="114" t="s">
        <v>8200</v>
      </c>
      <c r="E78" s="114" t="s">
        <v>293</v>
      </c>
      <c r="F78" s="115" t="s">
        <v>8206</v>
      </c>
      <c r="G78" s="115" t="s">
        <v>34</v>
      </c>
      <c r="H78" s="116">
        <v>220</v>
      </c>
      <c r="I78" s="117" t="s">
        <v>282</v>
      </c>
      <c r="J78" s="117" t="s">
        <v>287</v>
      </c>
      <c r="K78" s="118">
        <v>42736</v>
      </c>
      <c r="L78" s="117">
        <v>50040</v>
      </c>
      <c r="M78" s="109" t="s">
        <v>34</v>
      </c>
      <c r="N78" s="116">
        <v>0</v>
      </c>
      <c r="O78" s="116">
        <v>46.345999999999989</v>
      </c>
      <c r="P78" s="116">
        <v>0</v>
      </c>
      <c r="Q78" s="116">
        <v>111.54854786052398</v>
      </c>
      <c r="R78" s="116">
        <v>5169.8289991438432</v>
      </c>
      <c r="S78" s="116">
        <v>46.345999999999989</v>
      </c>
      <c r="T78" s="116"/>
      <c r="X78" s="92">
        <f t="shared" si="50"/>
        <v>1</v>
      </c>
      <c r="Z78" s="100">
        <f t="shared" si="51"/>
        <v>2005</v>
      </c>
      <c r="AA78" s="105" t="str">
        <f>+VLOOKUP(C78,'Código Licitaciones'!$J$7:$J$31,1,0)</f>
        <v>Aela Generación S.A.</v>
      </c>
      <c r="AB78" s="105" t="str">
        <f t="shared" si="52"/>
        <v>76.489.426-K</v>
      </c>
      <c r="AC78" s="105" t="str">
        <f>+VLOOKUP(E78,'Código Licitaciones'!$K$7:$K$50,1,0)</f>
        <v>LuzLinares</v>
      </c>
      <c r="AD78" s="105" t="str">
        <f t="shared" si="53"/>
        <v>96.884.450-4</v>
      </c>
      <c r="AE78" s="105" t="str">
        <f>+VLOOKUP(G78,'Código Licitaciones'!$L$7:$L$50,1,0)</f>
        <v>Ancoa 220</v>
      </c>
      <c r="AF78" s="100">
        <f t="shared" si="5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BS4B</v>
      </c>
      <c r="AI78" s="105">
        <f t="shared" si="55"/>
        <v>42736</v>
      </c>
      <c r="AJ78" s="105">
        <f t="shared" si="56"/>
        <v>50040</v>
      </c>
      <c r="AK78" s="106" t="e">
        <f>+VLOOKUP(M78,'Código Barras'!$C$3:$C$1694,1,0)</f>
        <v>#N/A</v>
      </c>
      <c r="AL78" s="100">
        <f t="shared" si="57"/>
        <v>0</v>
      </c>
      <c r="AM78" s="100">
        <f t="shared" si="58"/>
        <v>46.345999999999989</v>
      </c>
      <c r="AN78" s="100">
        <f t="shared" si="59"/>
        <v>0</v>
      </c>
      <c r="AO78" s="100">
        <f t="shared" si="60"/>
        <v>111.54854786052398</v>
      </c>
      <c r="AP78" s="100">
        <f t="shared" si="61"/>
        <v>5169.8289991438432</v>
      </c>
      <c r="AQ78" s="100">
        <f t="shared" si="62"/>
        <v>46.345999999999989</v>
      </c>
      <c r="AR78" s="100" t="str">
        <f>VLOOKUP(C78&amp;E78&amp;G78&amp;I78&amp;J78,'Código Licitaciones'!$I$8:$I$4158,1,0)</f>
        <v>Aela Generación S.A.LuzlinaresAncoa 2202015/02BS4B</v>
      </c>
    </row>
    <row r="79" spans="2:44" ht="18.75" x14ac:dyDescent="0.3">
      <c r="B79" s="113">
        <v>2005</v>
      </c>
      <c r="C79" s="114" t="s">
        <v>8199</v>
      </c>
      <c r="D79" s="114" t="s">
        <v>8200</v>
      </c>
      <c r="E79" s="114" t="s">
        <v>293</v>
      </c>
      <c r="F79" s="115" t="s">
        <v>8206</v>
      </c>
      <c r="G79" s="115" t="s">
        <v>46</v>
      </c>
      <c r="H79" s="116">
        <v>220</v>
      </c>
      <c r="I79" s="117" t="s">
        <v>282</v>
      </c>
      <c r="J79" s="117" t="s">
        <v>287</v>
      </c>
      <c r="K79" s="118">
        <v>42736</v>
      </c>
      <c r="L79" s="117">
        <v>50040</v>
      </c>
      <c r="M79" s="109" t="s">
        <v>46</v>
      </c>
      <c r="N79" s="116">
        <v>0</v>
      </c>
      <c r="O79" s="116">
        <v>45.314999999999998</v>
      </c>
      <c r="P79" s="116">
        <v>0</v>
      </c>
      <c r="Q79" s="116">
        <v>93.226724509155673</v>
      </c>
      <c r="R79" s="119">
        <v>4224.569021132389</v>
      </c>
      <c r="S79" s="116">
        <v>45.314999999999998</v>
      </c>
      <c r="T79" s="116"/>
      <c r="X79" s="92">
        <f t="shared" si="50"/>
        <v>1</v>
      </c>
      <c r="Z79" s="100">
        <f t="shared" si="51"/>
        <v>2005</v>
      </c>
      <c r="AA79" s="105" t="str">
        <f>+VLOOKUP(C79,'Código Licitaciones'!$J$7:$J$31,1,0)</f>
        <v>Aela Generación S.A.</v>
      </c>
      <c r="AB79" s="105" t="str">
        <f t="shared" si="52"/>
        <v>76.489.426-K</v>
      </c>
      <c r="AC79" s="105" t="str">
        <f>+VLOOKUP(E79,'Código Licitaciones'!$K$7:$K$50,1,0)</f>
        <v>LuzLinares</v>
      </c>
      <c r="AD79" s="105" t="str">
        <f t="shared" si="53"/>
        <v>96.884.450-4</v>
      </c>
      <c r="AE79" s="105" t="str">
        <f>+VLOOKUP(G79,'Código Licitaciones'!$L$7:$L$50,1,0)</f>
        <v>Charrua 220</v>
      </c>
      <c r="AF79" s="100">
        <f t="shared" si="5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BS4B</v>
      </c>
      <c r="AI79" s="105">
        <f t="shared" si="55"/>
        <v>42736</v>
      </c>
      <c r="AJ79" s="105">
        <f t="shared" si="56"/>
        <v>50040</v>
      </c>
      <c r="AK79" s="106" t="e">
        <f>+VLOOKUP(M79,'Código Barras'!$C$3:$C$1694,1,0)</f>
        <v>#N/A</v>
      </c>
      <c r="AL79" s="100">
        <f t="shared" si="57"/>
        <v>0</v>
      </c>
      <c r="AM79" s="100">
        <f t="shared" si="58"/>
        <v>45.314999999999998</v>
      </c>
      <c r="AN79" s="100">
        <f t="shared" si="59"/>
        <v>0</v>
      </c>
      <c r="AO79" s="100">
        <f t="shared" si="60"/>
        <v>93.226724509155673</v>
      </c>
      <c r="AP79" s="100">
        <f t="shared" si="61"/>
        <v>4224.569021132389</v>
      </c>
      <c r="AQ79" s="100">
        <f t="shared" si="62"/>
        <v>45.314999999999998</v>
      </c>
      <c r="AR79" s="100" t="str">
        <f>VLOOKUP(C79&amp;E79&amp;G79&amp;I79&amp;J79,'Código Licitaciones'!$I$8:$I$4158,1,0)</f>
        <v>Aela Generación S.A.LuzlinaresCharrua 2202015/02BS4B</v>
      </c>
    </row>
    <row r="80" spans="2:44" ht="18.75" x14ac:dyDescent="0.3">
      <c r="B80" s="113">
        <v>2005</v>
      </c>
      <c r="C80" s="114" t="s">
        <v>8199</v>
      </c>
      <c r="D80" s="114" t="s">
        <v>8200</v>
      </c>
      <c r="E80" s="114" t="s">
        <v>293</v>
      </c>
      <c r="F80" s="115" t="s">
        <v>8206</v>
      </c>
      <c r="G80" s="115" t="s">
        <v>35</v>
      </c>
      <c r="H80" s="116">
        <v>220</v>
      </c>
      <c r="I80" s="117" t="s">
        <v>282</v>
      </c>
      <c r="J80" s="117" t="s">
        <v>287</v>
      </c>
      <c r="K80" s="118">
        <v>42736</v>
      </c>
      <c r="L80" s="117">
        <v>50040</v>
      </c>
      <c r="M80" s="109" t="s">
        <v>35</v>
      </c>
      <c r="N80" s="116">
        <v>0</v>
      </c>
      <c r="O80" s="116">
        <v>46.804000000000002</v>
      </c>
      <c r="P80" s="116">
        <v>0</v>
      </c>
      <c r="Q80" s="116">
        <v>38.156705240903086</v>
      </c>
      <c r="R80" s="116">
        <v>1785.8864320952282</v>
      </c>
      <c r="S80" s="116">
        <v>46.804000000000002</v>
      </c>
      <c r="T80" s="116"/>
      <c r="X80" s="92">
        <f t="shared" si="50"/>
        <v>1</v>
      </c>
      <c r="Z80" s="100">
        <f t="shared" si="51"/>
        <v>2005</v>
      </c>
      <c r="AA80" s="105" t="str">
        <f>+VLOOKUP(C80,'Código Licitaciones'!$J$7:$J$31,1,0)</f>
        <v>Aela Generación S.A.</v>
      </c>
      <c r="AB80" s="105" t="str">
        <f t="shared" si="52"/>
        <v>76.489.426-K</v>
      </c>
      <c r="AC80" s="105" t="str">
        <f>+VLOOKUP(E80,'Código Licitaciones'!$K$7:$K$50,1,0)</f>
        <v>LuzLinares</v>
      </c>
      <c r="AD80" s="105" t="str">
        <f t="shared" si="53"/>
        <v>96.884.450-4</v>
      </c>
      <c r="AE80" s="105" t="str">
        <f>+VLOOKUP(G80,'Código Licitaciones'!$L$7:$L$50,1,0)</f>
        <v>Itahue 220</v>
      </c>
      <c r="AF80" s="100">
        <f t="shared" si="5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BS4B</v>
      </c>
      <c r="AI80" s="105">
        <f t="shared" si="55"/>
        <v>42736</v>
      </c>
      <c r="AJ80" s="105">
        <f t="shared" si="56"/>
        <v>50040</v>
      </c>
      <c r="AK80" s="106" t="e">
        <f>+VLOOKUP(M80,'Código Barras'!$C$3:$C$1694,1,0)</f>
        <v>#N/A</v>
      </c>
      <c r="AL80" s="100">
        <f t="shared" si="57"/>
        <v>0</v>
      </c>
      <c r="AM80" s="100">
        <f t="shared" si="58"/>
        <v>46.804000000000002</v>
      </c>
      <c r="AN80" s="100">
        <f t="shared" si="59"/>
        <v>0</v>
      </c>
      <c r="AO80" s="100">
        <f t="shared" si="60"/>
        <v>38.156705240903086</v>
      </c>
      <c r="AP80" s="100">
        <f t="shared" si="61"/>
        <v>1785.8864320952282</v>
      </c>
      <c r="AQ80" s="100">
        <f t="shared" si="62"/>
        <v>46.804000000000002</v>
      </c>
      <c r="AR80" s="100" t="str">
        <f>VLOOKUP(C80&amp;E80&amp;G80&amp;I80&amp;J80,'Código Licitaciones'!$I$8:$I$4158,1,0)</f>
        <v>Aela Generación S.A.LuzlinaresItahue 2202015/02BS4B</v>
      </c>
    </row>
    <row r="81" spans="2:44" ht="18.75" x14ac:dyDescent="0.3">
      <c r="B81" s="113">
        <v>2005</v>
      </c>
      <c r="C81" s="114" t="s">
        <v>8199</v>
      </c>
      <c r="D81" s="114" t="s">
        <v>8200</v>
      </c>
      <c r="E81" s="114" t="s">
        <v>293</v>
      </c>
      <c r="F81" s="115" t="s">
        <v>8206</v>
      </c>
      <c r="G81" s="115" t="s">
        <v>34</v>
      </c>
      <c r="H81" s="116">
        <v>220</v>
      </c>
      <c r="I81" s="117" t="s">
        <v>282</v>
      </c>
      <c r="J81" s="117" t="s">
        <v>288</v>
      </c>
      <c r="K81" s="118">
        <v>42736</v>
      </c>
      <c r="L81" s="117">
        <v>50040</v>
      </c>
      <c r="M81" s="109" t="s">
        <v>34</v>
      </c>
      <c r="N81" s="116">
        <v>4888.3599999999997</v>
      </c>
      <c r="O81" s="116">
        <v>46.345999999999997</v>
      </c>
      <c r="P81" s="116">
        <v>5.5728893731304137E-2</v>
      </c>
      <c r="Q81" s="116">
        <v>55.742036548455673</v>
      </c>
      <c r="R81" s="116">
        <v>2855.8433208350843</v>
      </c>
      <c r="S81" s="116">
        <v>51.23320742600685</v>
      </c>
      <c r="T81" s="116"/>
      <c r="X81" s="92">
        <f t="shared" si="50"/>
        <v>1</v>
      </c>
      <c r="Z81" s="100">
        <f t="shared" si="51"/>
        <v>2005</v>
      </c>
      <c r="AA81" s="105" t="str">
        <f>+VLOOKUP(C81,'Código Licitaciones'!$J$7:$J$31,1,0)</f>
        <v>Aela Generación S.A.</v>
      </c>
      <c r="AB81" s="105" t="str">
        <f t="shared" si="52"/>
        <v>76.489.426-K</v>
      </c>
      <c r="AC81" s="105" t="str">
        <f>+VLOOKUP(E81,'Código Licitaciones'!$K$7:$K$50,1,0)</f>
        <v>LuzLinares</v>
      </c>
      <c r="AD81" s="105" t="str">
        <f t="shared" si="53"/>
        <v>96.884.450-4</v>
      </c>
      <c r="AE81" s="105" t="str">
        <f>+VLOOKUP(G81,'Código Licitaciones'!$L$7:$L$50,1,0)</f>
        <v>Ancoa 220</v>
      </c>
      <c r="AF81" s="100">
        <f t="shared" si="5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BS4C</v>
      </c>
      <c r="AI81" s="105">
        <f t="shared" si="55"/>
        <v>42736</v>
      </c>
      <c r="AJ81" s="105">
        <f t="shared" si="56"/>
        <v>50040</v>
      </c>
      <c r="AK81" s="106" t="e">
        <f>+VLOOKUP(M81,'Código Barras'!$C$3:$C$1694,1,0)</f>
        <v>#N/A</v>
      </c>
      <c r="AL81" s="100">
        <f t="shared" si="57"/>
        <v>4888.3599999999997</v>
      </c>
      <c r="AM81" s="100">
        <f t="shared" si="58"/>
        <v>46.345999999999997</v>
      </c>
      <c r="AN81" s="100">
        <f t="shared" si="59"/>
        <v>5.5728893731304137E-2</v>
      </c>
      <c r="AO81" s="100">
        <f t="shared" si="60"/>
        <v>55.742036548455673</v>
      </c>
      <c r="AP81" s="100">
        <f t="shared" si="61"/>
        <v>2855.8433208350843</v>
      </c>
      <c r="AQ81" s="100">
        <f t="shared" si="62"/>
        <v>51.23320742600685</v>
      </c>
      <c r="AR81" s="100" t="str">
        <f>VLOOKUP(C81&amp;E81&amp;G81&amp;I81&amp;J81,'Código Licitaciones'!$I$8:$I$4158,1,0)</f>
        <v>Aela Generación S.A.LuzlinaresAncoa 2202015/02BS4C</v>
      </c>
    </row>
    <row r="82" spans="2:44" ht="18.75" x14ac:dyDescent="0.3">
      <c r="B82" s="113">
        <v>2005</v>
      </c>
      <c r="C82" s="114" t="s">
        <v>8199</v>
      </c>
      <c r="D82" s="114" t="s">
        <v>8200</v>
      </c>
      <c r="E82" s="114" t="s">
        <v>293</v>
      </c>
      <c r="F82" s="115" t="s">
        <v>8206</v>
      </c>
      <c r="G82" s="115" t="s">
        <v>46</v>
      </c>
      <c r="H82" s="116">
        <v>220</v>
      </c>
      <c r="I82" s="117" t="s">
        <v>282</v>
      </c>
      <c r="J82" s="117" t="s">
        <v>288</v>
      </c>
      <c r="K82" s="118">
        <v>42736</v>
      </c>
      <c r="L82" s="117">
        <v>50040</v>
      </c>
      <c r="M82" s="109" t="s">
        <v>46</v>
      </c>
      <c r="N82" s="116">
        <v>4795.4600000000009</v>
      </c>
      <c r="O82" s="116">
        <v>45.314999999999991</v>
      </c>
      <c r="P82" s="116">
        <v>4.740216352319003E-2</v>
      </c>
      <c r="Q82" s="116">
        <v>47.413342606894368</v>
      </c>
      <c r="R82" s="119">
        <v>2375.8507993203348</v>
      </c>
      <c r="S82" s="116">
        <v>50.109329329901804</v>
      </c>
      <c r="T82" s="116"/>
      <c r="X82" s="92">
        <f t="shared" si="50"/>
        <v>1</v>
      </c>
      <c r="Z82" s="100">
        <f t="shared" si="51"/>
        <v>2005</v>
      </c>
      <c r="AA82" s="105" t="str">
        <f>+VLOOKUP(C82,'Código Licitaciones'!$J$7:$J$31,1,0)</f>
        <v>Aela Generación S.A.</v>
      </c>
      <c r="AB82" s="105" t="str">
        <f t="shared" si="52"/>
        <v>76.489.426-K</v>
      </c>
      <c r="AC82" s="105" t="str">
        <f>+VLOOKUP(E82,'Código Licitaciones'!$K$7:$K$50,1,0)</f>
        <v>LuzLinares</v>
      </c>
      <c r="AD82" s="105" t="str">
        <f t="shared" si="53"/>
        <v>96.884.450-4</v>
      </c>
      <c r="AE82" s="105" t="str">
        <f>+VLOOKUP(G82,'Código Licitaciones'!$L$7:$L$50,1,0)</f>
        <v>Charrua 220</v>
      </c>
      <c r="AF82" s="100">
        <f t="shared" si="5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BS4C</v>
      </c>
      <c r="AI82" s="105">
        <f t="shared" si="55"/>
        <v>42736</v>
      </c>
      <c r="AJ82" s="105">
        <f t="shared" si="56"/>
        <v>50040</v>
      </c>
      <c r="AK82" s="106" t="e">
        <f>+VLOOKUP(M82,'Código Barras'!$C$3:$C$1694,1,0)</f>
        <v>#N/A</v>
      </c>
      <c r="AL82" s="100">
        <f t="shared" si="57"/>
        <v>4795.4600000000009</v>
      </c>
      <c r="AM82" s="100">
        <f t="shared" si="58"/>
        <v>45.314999999999991</v>
      </c>
      <c r="AN82" s="100">
        <f t="shared" si="59"/>
        <v>4.740216352319003E-2</v>
      </c>
      <c r="AO82" s="100">
        <f t="shared" si="60"/>
        <v>47.413342606894368</v>
      </c>
      <c r="AP82" s="100">
        <f t="shared" si="61"/>
        <v>2375.8507993203348</v>
      </c>
      <c r="AQ82" s="100">
        <f t="shared" si="62"/>
        <v>50.109329329901804</v>
      </c>
      <c r="AR82" s="100" t="str">
        <f>VLOOKUP(C82&amp;E82&amp;G82&amp;I82&amp;J82,'Código Licitaciones'!$I$8:$I$4158,1,0)</f>
        <v>Aela Generación S.A.LuzlinaresCharrua 2202015/02BS4C</v>
      </c>
    </row>
    <row r="83" spans="2:44" ht="18.75" x14ac:dyDescent="0.3">
      <c r="B83" s="113">
        <v>2005</v>
      </c>
      <c r="C83" s="114" t="s">
        <v>8199</v>
      </c>
      <c r="D83" s="114" t="s">
        <v>8200</v>
      </c>
      <c r="E83" s="114" t="s">
        <v>293</v>
      </c>
      <c r="F83" s="115" t="s">
        <v>8206</v>
      </c>
      <c r="G83" s="115" t="s">
        <v>35</v>
      </c>
      <c r="H83" s="116">
        <v>220</v>
      </c>
      <c r="I83" s="117" t="s">
        <v>282</v>
      </c>
      <c r="J83" s="117" t="s">
        <v>288</v>
      </c>
      <c r="K83" s="118">
        <v>42736</v>
      </c>
      <c r="L83" s="117">
        <v>50040</v>
      </c>
      <c r="M83" s="109" t="s">
        <v>35</v>
      </c>
      <c r="N83" s="116">
        <v>4886.78</v>
      </c>
      <c r="O83" s="116">
        <v>46.804000000000002</v>
      </c>
      <c r="P83" s="116">
        <v>1.8659508336781042E-2</v>
      </c>
      <c r="Q83" s="116">
        <v>18.663908899752744</v>
      </c>
      <c r="R83" s="116">
        <v>964.73050429404236</v>
      </c>
      <c r="S83" s="116">
        <v>51.689627798538112</v>
      </c>
      <c r="T83" s="116"/>
      <c r="X83" s="92">
        <f t="shared" si="50"/>
        <v>1</v>
      </c>
      <c r="Z83" s="100">
        <f t="shared" si="51"/>
        <v>2005</v>
      </c>
      <c r="AA83" s="105" t="str">
        <f>+VLOOKUP(C83,'Código Licitaciones'!$J$7:$J$31,1,0)</f>
        <v>Aela Generación S.A.</v>
      </c>
      <c r="AB83" s="105" t="str">
        <f t="shared" si="52"/>
        <v>76.489.426-K</v>
      </c>
      <c r="AC83" s="105" t="str">
        <f>+VLOOKUP(E83,'Código Licitaciones'!$K$7:$K$50,1,0)</f>
        <v>LuzLinares</v>
      </c>
      <c r="AD83" s="105" t="str">
        <f t="shared" si="53"/>
        <v>96.884.450-4</v>
      </c>
      <c r="AE83" s="105" t="str">
        <f>+VLOOKUP(G83,'Código Licitaciones'!$L$7:$L$50,1,0)</f>
        <v>Itahue 220</v>
      </c>
      <c r="AF83" s="100">
        <f t="shared" si="5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BS4C</v>
      </c>
      <c r="AI83" s="105">
        <f t="shared" si="55"/>
        <v>42736</v>
      </c>
      <c r="AJ83" s="105">
        <f t="shared" si="56"/>
        <v>50040</v>
      </c>
      <c r="AK83" s="106" t="e">
        <f>+VLOOKUP(M83,'Código Barras'!$C$3:$C$1694,1,0)</f>
        <v>#N/A</v>
      </c>
      <c r="AL83" s="100">
        <f t="shared" si="57"/>
        <v>4886.78</v>
      </c>
      <c r="AM83" s="100">
        <f t="shared" si="58"/>
        <v>46.804000000000002</v>
      </c>
      <c r="AN83" s="100">
        <f t="shared" si="59"/>
        <v>1.8659508336781042E-2</v>
      </c>
      <c r="AO83" s="100">
        <f t="shared" si="60"/>
        <v>18.663908899752744</v>
      </c>
      <c r="AP83" s="100">
        <f t="shared" si="61"/>
        <v>964.73050429404236</v>
      </c>
      <c r="AQ83" s="100">
        <f t="shared" si="62"/>
        <v>51.689627798538112</v>
      </c>
      <c r="AR83" s="100" t="str">
        <f>VLOOKUP(C83&amp;E83&amp;G83&amp;I83&amp;J83,'Código Licitaciones'!$I$8:$I$4158,1,0)</f>
        <v>Aela Generación S.A.LuzlinaresItahue 2202015/02BS4C</v>
      </c>
    </row>
    <row r="84" spans="2:44" ht="18.75" x14ac:dyDescent="0.3">
      <c r="B84" s="113">
        <v>2014</v>
      </c>
      <c r="C84" s="114" t="s">
        <v>8199</v>
      </c>
      <c r="D84" s="114" t="s">
        <v>8200</v>
      </c>
      <c r="E84" s="114" t="s">
        <v>294</v>
      </c>
      <c r="F84" s="115" t="s">
        <v>8207</v>
      </c>
      <c r="G84" s="115" t="s">
        <v>34</v>
      </c>
      <c r="H84" s="116">
        <v>220</v>
      </c>
      <c r="I84" s="117" t="s">
        <v>282</v>
      </c>
      <c r="J84" s="117" t="s">
        <v>286</v>
      </c>
      <c r="K84" s="118">
        <v>42736</v>
      </c>
      <c r="L84" s="117">
        <v>50040</v>
      </c>
      <c r="M84" s="109" t="s">
        <v>34</v>
      </c>
      <c r="N84" s="119">
        <v>0</v>
      </c>
      <c r="O84" s="116">
        <v>46.345999999999997</v>
      </c>
      <c r="P84" s="116">
        <v>0</v>
      </c>
      <c r="Q84" s="116">
        <v>31.836684998743284</v>
      </c>
      <c r="R84" s="116">
        <v>1475.5030029517561</v>
      </c>
      <c r="S84" s="116">
        <v>46.345999999999997</v>
      </c>
      <c r="T84" s="116"/>
      <c r="X84" s="92">
        <f t="shared" si="50"/>
        <v>1</v>
      </c>
      <c r="Z84" s="100">
        <f t="shared" si="51"/>
        <v>2014</v>
      </c>
      <c r="AA84" s="105" t="str">
        <f>+VLOOKUP(C84,'Código Licitaciones'!$J$7:$J$31,1,0)</f>
        <v>Aela Generación S.A.</v>
      </c>
      <c r="AB84" s="105" t="str">
        <f t="shared" si="52"/>
        <v>76.489.426-K</v>
      </c>
      <c r="AC84" s="105" t="str">
        <f>+VLOOKUP(E84,'Código Licitaciones'!$K$7:$K$50,1,0)</f>
        <v>LuzParral</v>
      </c>
      <c r="AD84" s="105" t="str">
        <f t="shared" si="53"/>
        <v>96.866.680-0</v>
      </c>
      <c r="AE84" s="105" t="str">
        <f>+VLOOKUP(G84,'Código Licitaciones'!$L$7:$L$50,1,0)</f>
        <v>Ancoa 220</v>
      </c>
      <c r="AF84" s="100">
        <f t="shared" si="5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BS4A</v>
      </c>
      <c r="AI84" s="105">
        <f t="shared" si="55"/>
        <v>42736</v>
      </c>
      <c r="AJ84" s="105">
        <f t="shared" si="56"/>
        <v>50040</v>
      </c>
      <c r="AK84" s="106" t="e">
        <f>+VLOOKUP(M84,'Código Barras'!$C$3:$C$1694,1,0)</f>
        <v>#N/A</v>
      </c>
      <c r="AL84" s="100">
        <f t="shared" si="57"/>
        <v>0</v>
      </c>
      <c r="AM84" s="100">
        <f t="shared" si="58"/>
        <v>46.345999999999997</v>
      </c>
      <c r="AN84" s="100">
        <f t="shared" si="59"/>
        <v>0</v>
      </c>
      <c r="AO84" s="100">
        <f t="shared" si="60"/>
        <v>31.836684998743284</v>
      </c>
      <c r="AP84" s="100">
        <f t="shared" si="61"/>
        <v>1475.5030029517561</v>
      </c>
      <c r="AQ84" s="100">
        <f t="shared" si="62"/>
        <v>46.345999999999997</v>
      </c>
      <c r="AR84" s="100" t="str">
        <f>VLOOKUP(C84&amp;E84&amp;G84&amp;I84&amp;J84,'Código Licitaciones'!$I$8:$I$4158,1,0)</f>
        <v>Aela Generación S.A.LuzparralAncoa 2202015/02BS4A</v>
      </c>
    </row>
    <row r="85" spans="2:44" ht="18.75" x14ac:dyDescent="0.3">
      <c r="B85" s="113">
        <v>2014</v>
      </c>
      <c r="C85" s="114" t="s">
        <v>8199</v>
      </c>
      <c r="D85" s="114" t="s">
        <v>8200</v>
      </c>
      <c r="E85" s="114" t="s">
        <v>294</v>
      </c>
      <c r="F85" s="115" t="s">
        <v>8207</v>
      </c>
      <c r="G85" s="115" t="s">
        <v>46</v>
      </c>
      <c r="H85" s="116">
        <v>220</v>
      </c>
      <c r="I85" s="117" t="s">
        <v>282</v>
      </c>
      <c r="J85" s="117" t="s">
        <v>286</v>
      </c>
      <c r="K85" s="118">
        <v>42736</v>
      </c>
      <c r="L85" s="117">
        <v>50040</v>
      </c>
      <c r="M85" s="109" t="s">
        <v>46</v>
      </c>
      <c r="N85" s="119">
        <v>0</v>
      </c>
      <c r="O85" s="116">
        <v>45.314999999999998</v>
      </c>
      <c r="P85" s="116">
        <v>0</v>
      </c>
      <c r="Q85" s="116">
        <v>70.62132818920675</v>
      </c>
      <c r="R85" s="119">
        <v>3200.2054868939035</v>
      </c>
      <c r="S85" s="116">
        <v>45.314999999999998</v>
      </c>
      <c r="T85" s="116"/>
      <c r="X85" s="92">
        <f t="shared" si="50"/>
        <v>1</v>
      </c>
      <c r="Z85" s="100">
        <f t="shared" si="51"/>
        <v>2014</v>
      </c>
      <c r="AA85" s="105" t="str">
        <f>+VLOOKUP(C85,'Código Licitaciones'!$J$7:$J$31,1,0)</f>
        <v>Aela Generación S.A.</v>
      </c>
      <c r="AB85" s="105" t="str">
        <f t="shared" si="52"/>
        <v>76.489.426-K</v>
      </c>
      <c r="AC85" s="105" t="str">
        <f>+VLOOKUP(E85,'Código Licitaciones'!$K$7:$K$50,1,0)</f>
        <v>LuzParral</v>
      </c>
      <c r="AD85" s="105" t="str">
        <f t="shared" si="53"/>
        <v>96.866.680-0</v>
      </c>
      <c r="AE85" s="105" t="str">
        <f>+VLOOKUP(G85,'Código Licitaciones'!$L$7:$L$50,1,0)</f>
        <v>Charrua 220</v>
      </c>
      <c r="AF85" s="100">
        <f t="shared" si="5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BS4A</v>
      </c>
      <c r="AI85" s="105">
        <f t="shared" si="55"/>
        <v>42736</v>
      </c>
      <c r="AJ85" s="105">
        <f t="shared" si="56"/>
        <v>50040</v>
      </c>
      <c r="AK85" s="106" t="e">
        <f>+VLOOKUP(M85,'Código Barras'!$C$3:$C$1694,1,0)</f>
        <v>#N/A</v>
      </c>
      <c r="AL85" s="100">
        <f t="shared" si="57"/>
        <v>0</v>
      </c>
      <c r="AM85" s="100">
        <f t="shared" si="58"/>
        <v>45.314999999999998</v>
      </c>
      <c r="AN85" s="100">
        <f t="shared" si="59"/>
        <v>0</v>
      </c>
      <c r="AO85" s="100">
        <f t="shared" si="60"/>
        <v>70.62132818920675</v>
      </c>
      <c r="AP85" s="100">
        <f t="shared" si="61"/>
        <v>3200.2054868939035</v>
      </c>
      <c r="AQ85" s="100">
        <f t="shared" si="62"/>
        <v>45.314999999999998</v>
      </c>
      <c r="AR85" s="100" t="str">
        <f>VLOOKUP(C85&amp;E85&amp;G85&amp;I85&amp;J85,'Código Licitaciones'!$I$8:$I$4158,1,0)</f>
        <v>Aela Generación S.A.LuzparralCharrua 2202015/02BS4A</v>
      </c>
    </row>
    <row r="86" spans="2:44" ht="18.75" x14ac:dyDescent="0.3">
      <c r="B86" s="113">
        <v>2014</v>
      </c>
      <c r="C86" s="114" t="s">
        <v>8199</v>
      </c>
      <c r="D86" s="114" t="s">
        <v>8200</v>
      </c>
      <c r="E86" s="114" t="s">
        <v>294</v>
      </c>
      <c r="F86" s="115" t="s">
        <v>8207</v>
      </c>
      <c r="G86" s="115" t="s">
        <v>35</v>
      </c>
      <c r="H86" s="116">
        <v>220</v>
      </c>
      <c r="I86" s="117" t="s">
        <v>282</v>
      </c>
      <c r="J86" s="117" t="s">
        <v>286</v>
      </c>
      <c r="K86" s="118">
        <v>42736</v>
      </c>
      <c r="L86" s="117">
        <v>50040</v>
      </c>
      <c r="M86" s="109" t="s">
        <v>35</v>
      </c>
      <c r="N86" s="119">
        <v>0</v>
      </c>
      <c r="O86" s="116">
        <v>46.804000000000002</v>
      </c>
      <c r="P86" s="116">
        <v>0</v>
      </c>
      <c r="Q86" s="116">
        <v>19.878872494446462</v>
      </c>
      <c r="R86" s="116">
        <v>930.41074823007227</v>
      </c>
      <c r="S86" s="116">
        <v>46.804000000000002</v>
      </c>
      <c r="T86" s="116"/>
      <c r="X86" s="92">
        <f t="shared" si="50"/>
        <v>1</v>
      </c>
      <c r="Z86" s="100">
        <f t="shared" si="51"/>
        <v>2014</v>
      </c>
      <c r="AA86" s="105" t="str">
        <f>+VLOOKUP(C86,'Código Licitaciones'!$J$7:$J$31,1,0)</f>
        <v>Aela Generación S.A.</v>
      </c>
      <c r="AB86" s="105" t="str">
        <f t="shared" si="52"/>
        <v>76.489.426-K</v>
      </c>
      <c r="AC86" s="105" t="str">
        <f>+VLOOKUP(E86,'Código Licitaciones'!$K$7:$K$50,1,0)</f>
        <v>LuzParral</v>
      </c>
      <c r="AD86" s="105" t="str">
        <f t="shared" si="53"/>
        <v>96.866.680-0</v>
      </c>
      <c r="AE86" s="105" t="str">
        <f>+VLOOKUP(G86,'Código Licitaciones'!$L$7:$L$50,1,0)</f>
        <v>Itahue 220</v>
      </c>
      <c r="AF86" s="100">
        <f t="shared" si="5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BS4A</v>
      </c>
      <c r="AI86" s="105">
        <f t="shared" si="55"/>
        <v>42736</v>
      </c>
      <c r="AJ86" s="105">
        <f t="shared" si="56"/>
        <v>50040</v>
      </c>
      <c r="AK86" s="106" t="e">
        <f>+VLOOKUP(M86,'Código Barras'!$C$3:$C$1694,1,0)</f>
        <v>#N/A</v>
      </c>
      <c r="AL86" s="100">
        <f t="shared" si="57"/>
        <v>0</v>
      </c>
      <c r="AM86" s="100">
        <f t="shared" si="58"/>
        <v>46.804000000000002</v>
      </c>
      <c r="AN86" s="100">
        <f t="shared" si="59"/>
        <v>0</v>
      </c>
      <c r="AO86" s="100">
        <f t="shared" si="60"/>
        <v>19.878872494446462</v>
      </c>
      <c r="AP86" s="100">
        <f t="shared" si="61"/>
        <v>930.41074823007227</v>
      </c>
      <c r="AQ86" s="100">
        <f t="shared" si="62"/>
        <v>46.804000000000002</v>
      </c>
      <c r="AR86" s="100" t="str">
        <f>VLOOKUP(C86&amp;E86&amp;G86&amp;I86&amp;J86,'Código Licitaciones'!$I$8:$I$4158,1,0)</f>
        <v>Aela Generación S.A.LuzparralItahue 2202015/02BS4A</v>
      </c>
    </row>
    <row r="87" spans="2:44" ht="18.75" x14ac:dyDescent="0.3">
      <c r="B87" s="113">
        <v>2014</v>
      </c>
      <c r="C87" s="114" t="s">
        <v>8199</v>
      </c>
      <c r="D87" s="114" t="s">
        <v>8200</v>
      </c>
      <c r="E87" s="114" t="s">
        <v>294</v>
      </c>
      <c r="F87" s="115" t="s">
        <v>8207</v>
      </c>
      <c r="G87" s="115" t="s">
        <v>34</v>
      </c>
      <c r="H87" s="116">
        <v>220</v>
      </c>
      <c r="I87" s="117" t="s">
        <v>282</v>
      </c>
      <c r="J87" s="117" t="s">
        <v>287</v>
      </c>
      <c r="K87" s="118">
        <v>42736</v>
      </c>
      <c r="L87" s="117">
        <v>50040</v>
      </c>
      <c r="M87" s="109" t="s">
        <v>34</v>
      </c>
      <c r="N87" s="116">
        <v>0</v>
      </c>
      <c r="O87" s="116">
        <v>46.346000000000004</v>
      </c>
      <c r="P87" s="116">
        <v>0</v>
      </c>
      <c r="Q87" s="116">
        <v>52.270706494019059</v>
      </c>
      <c r="R87" s="119">
        <v>2422.5381631718074</v>
      </c>
      <c r="S87" s="116">
        <v>46.346000000000004</v>
      </c>
      <c r="T87" s="116"/>
      <c r="X87" s="92">
        <f t="shared" si="50"/>
        <v>1</v>
      </c>
      <c r="Z87" s="100">
        <f t="shared" si="51"/>
        <v>2014</v>
      </c>
      <c r="AA87" s="105" t="str">
        <f>+VLOOKUP(C87,'Código Licitaciones'!$J$7:$J$31,1,0)</f>
        <v>Aela Generación S.A.</v>
      </c>
      <c r="AB87" s="105" t="str">
        <f t="shared" si="52"/>
        <v>76.489.426-K</v>
      </c>
      <c r="AC87" s="105" t="str">
        <f>+VLOOKUP(E87,'Código Licitaciones'!$K$7:$K$50,1,0)</f>
        <v>LuzParral</v>
      </c>
      <c r="AD87" s="105" t="str">
        <f t="shared" si="53"/>
        <v>96.866.680-0</v>
      </c>
      <c r="AE87" s="105" t="str">
        <f>+VLOOKUP(G87,'Código Licitaciones'!$L$7:$L$50,1,0)</f>
        <v>Ancoa 220</v>
      </c>
      <c r="AF87" s="100">
        <f t="shared" si="5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BS4B</v>
      </c>
      <c r="AI87" s="105">
        <f t="shared" si="55"/>
        <v>42736</v>
      </c>
      <c r="AJ87" s="105">
        <f t="shared" si="56"/>
        <v>50040</v>
      </c>
      <c r="AK87" s="106" t="e">
        <f>+VLOOKUP(M87,'Código Barras'!$C$3:$C$1694,1,0)</f>
        <v>#N/A</v>
      </c>
      <c r="AL87" s="100">
        <f t="shared" si="57"/>
        <v>0</v>
      </c>
      <c r="AM87" s="100">
        <f t="shared" si="58"/>
        <v>46.346000000000004</v>
      </c>
      <c r="AN87" s="100">
        <f t="shared" si="59"/>
        <v>0</v>
      </c>
      <c r="AO87" s="100">
        <f t="shared" si="60"/>
        <v>52.270706494019059</v>
      </c>
      <c r="AP87" s="100">
        <f t="shared" si="61"/>
        <v>2422.5381631718074</v>
      </c>
      <c r="AQ87" s="100">
        <f t="shared" si="62"/>
        <v>46.346000000000004</v>
      </c>
      <c r="AR87" s="100" t="str">
        <f>VLOOKUP(C87&amp;E87&amp;G87&amp;I87&amp;J87,'Código Licitaciones'!$I$8:$I$4158,1,0)</f>
        <v>Aela Generación S.A.LuzparralAncoa 2202015/02BS4B</v>
      </c>
    </row>
    <row r="88" spans="2:44" ht="18.75" x14ac:dyDescent="0.3">
      <c r="B88" s="113">
        <v>2014</v>
      </c>
      <c r="C88" s="114" t="s">
        <v>8199</v>
      </c>
      <c r="D88" s="114" t="s">
        <v>8200</v>
      </c>
      <c r="E88" s="114" t="s">
        <v>294</v>
      </c>
      <c r="F88" s="115" t="s">
        <v>8207</v>
      </c>
      <c r="G88" s="115" t="s">
        <v>46</v>
      </c>
      <c r="H88" s="116">
        <v>220</v>
      </c>
      <c r="I88" s="117" t="s">
        <v>282</v>
      </c>
      <c r="J88" s="117" t="s">
        <v>287</v>
      </c>
      <c r="K88" s="118">
        <v>42736</v>
      </c>
      <c r="L88" s="117">
        <v>50040</v>
      </c>
      <c r="M88" s="109" t="s">
        <v>46</v>
      </c>
      <c r="N88" s="116">
        <v>0</v>
      </c>
      <c r="O88" s="116">
        <v>45.314999999999998</v>
      </c>
      <c r="P88" s="116">
        <v>0</v>
      </c>
      <c r="Q88" s="116">
        <v>111.69516588442745</v>
      </c>
      <c r="R88" s="119">
        <v>5061.4664420528297</v>
      </c>
      <c r="S88" s="116">
        <v>45.314999999999998</v>
      </c>
      <c r="T88" s="116"/>
      <c r="X88" s="92">
        <f t="shared" si="50"/>
        <v>1</v>
      </c>
      <c r="Z88" s="100">
        <f t="shared" si="51"/>
        <v>2014</v>
      </c>
      <c r="AA88" s="105" t="str">
        <f>+VLOOKUP(C88,'Código Licitaciones'!$J$7:$J$31,1,0)</f>
        <v>Aela Generación S.A.</v>
      </c>
      <c r="AB88" s="105" t="str">
        <f t="shared" si="52"/>
        <v>76.489.426-K</v>
      </c>
      <c r="AC88" s="105" t="str">
        <f>+VLOOKUP(E88,'Código Licitaciones'!$K$7:$K$50,1,0)</f>
        <v>LuzParral</v>
      </c>
      <c r="AD88" s="105" t="str">
        <f t="shared" si="53"/>
        <v>96.866.680-0</v>
      </c>
      <c r="AE88" s="105" t="str">
        <f>+VLOOKUP(G88,'Código Licitaciones'!$L$7:$L$50,1,0)</f>
        <v>Charrua 220</v>
      </c>
      <c r="AF88" s="100">
        <f t="shared" si="5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BS4B</v>
      </c>
      <c r="AI88" s="105">
        <f t="shared" si="55"/>
        <v>42736</v>
      </c>
      <c r="AJ88" s="105">
        <f t="shared" si="56"/>
        <v>50040</v>
      </c>
      <c r="AK88" s="106" t="e">
        <f>+VLOOKUP(M88,'Código Barras'!$C$3:$C$1694,1,0)</f>
        <v>#N/A</v>
      </c>
      <c r="AL88" s="100">
        <f t="shared" si="57"/>
        <v>0</v>
      </c>
      <c r="AM88" s="100">
        <f t="shared" si="58"/>
        <v>45.314999999999998</v>
      </c>
      <c r="AN88" s="100">
        <f t="shared" si="59"/>
        <v>0</v>
      </c>
      <c r="AO88" s="100">
        <f t="shared" si="60"/>
        <v>111.69516588442745</v>
      </c>
      <c r="AP88" s="100">
        <f t="shared" si="61"/>
        <v>5061.4664420528297</v>
      </c>
      <c r="AQ88" s="100">
        <f t="shared" si="62"/>
        <v>45.314999999999998</v>
      </c>
      <c r="AR88" s="100" t="str">
        <f>VLOOKUP(C88&amp;E88&amp;G88&amp;I88&amp;J88,'Código Licitaciones'!$I$8:$I$4158,1,0)</f>
        <v>Aela Generación S.A.LuzparralCharrua 2202015/02BS4B</v>
      </c>
    </row>
    <row r="89" spans="2:44" ht="18.75" x14ac:dyDescent="0.3">
      <c r="B89" s="113">
        <v>2014</v>
      </c>
      <c r="C89" s="114" t="s">
        <v>8199</v>
      </c>
      <c r="D89" s="114" t="s">
        <v>8200</v>
      </c>
      <c r="E89" s="114" t="s">
        <v>294</v>
      </c>
      <c r="F89" s="115" t="s">
        <v>8207</v>
      </c>
      <c r="G89" s="115" t="s">
        <v>35</v>
      </c>
      <c r="H89" s="116">
        <v>220</v>
      </c>
      <c r="I89" s="117" t="s">
        <v>282</v>
      </c>
      <c r="J89" s="117" t="s">
        <v>287</v>
      </c>
      <c r="K89" s="118">
        <v>42736</v>
      </c>
      <c r="L89" s="117">
        <v>50040</v>
      </c>
      <c r="M89" s="109" t="s">
        <v>35</v>
      </c>
      <c r="N89" s="116">
        <v>0</v>
      </c>
      <c r="O89" s="116">
        <v>46.804000000000002</v>
      </c>
      <c r="P89" s="116">
        <v>0</v>
      </c>
      <c r="Q89" s="116">
        <v>30.898881960446985</v>
      </c>
      <c r="R89" s="116">
        <v>1446.1912712767607</v>
      </c>
      <c r="S89" s="116">
        <v>46.804000000000002</v>
      </c>
      <c r="T89" s="116"/>
      <c r="X89" s="92">
        <f t="shared" si="50"/>
        <v>1</v>
      </c>
      <c r="Z89" s="100">
        <f t="shared" si="51"/>
        <v>2014</v>
      </c>
      <c r="AA89" s="105" t="str">
        <f>+VLOOKUP(C89,'Código Licitaciones'!$J$7:$J$31,1,0)</f>
        <v>Aela Generación S.A.</v>
      </c>
      <c r="AB89" s="105" t="str">
        <f t="shared" si="52"/>
        <v>76.489.426-K</v>
      </c>
      <c r="AC89" s="105" t="str">
        <f>+VLOOKUP(E89,'Código Licitaciones'!$K$7:$K$50,1,0)</f>
        <v>LuzParral</v>
      </c>
      <c r="AD89" s="105" t="str">
        <f t="shared" si="53"/>
        <v>96.866.680-0</v>
      </c>
      <c r="AE89" s="105" t="str">
        <f>+VLOOKUP(G89,'Código Licitaciones'!$L$7:$L$50,1,0)</f>
        <v>Itahue 220</v>
      </c>
      <c r="AF89" s="100">
        <f t="shared" si="5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BS4B</v>
      </c>
      <c r="AI89" s="105">
        <f t="shared" si="55"/>
        <v>42736</v>
      </c>
      <c r="AJ89" s="105">
        <f t="shared" si="56"/>
        <v>50040</v>
      </c>
      <c r="AK89" s="106" t="e">
        <f>+VLOOKUP(M89,'Código Barras'!$C$3:$C$1694,1,0)</f>
        <v>#N/A</v>
      </c>
      <c r="AL89" s="100">
        <f t="shared" si="57"/>
        <v>0</v>
      </c>
      <c r="AM89" s="100">
        <f t="shared" si="58"/>
        <v>46.804000000000002</v>
      </c>
      <c r="AN89" s="100">
        <f t="shared" si="59"/>
        <v>0</v>
      </c>
      <c r="AO89" s="100">
        <f t="shared" si="60"/>
        <v>30.898881960446985</v>
      </c>
      <c r="AP89" s="100">
        <f t="shared" si="61"/>
        <v>1446.1912712767607</v>
      </c>
      <c r="AQ89" s="100">
        <f t="shared" si="62"/>
        <v>46.804000000000002</v>
      </c>
      <c r="AR89" s="100" t="str">
        <f>VLOOKUP(C89&amp;E89&amp;G89&amp;I89&amp;J89,'Código Licitaciones'!$I$8:$I$4158,1,0)</f>
        <v>Aela Generación S.A.LuzparralItahue 2202015/02BS4B</v>
      </c>
    </row>
    <row r="90" spans="2:44" ht="18.75" x14ac:dyDescent="0.3">
      <c r="B90" s="113">
        <v>2014</v>
      </c>
      <c r="C90" s="114" t="s">
        <v>8199</v>
      </c>
      <c r="D90" s="114" t="s">
        <v>8200</v>
      </c>
      <c r="E90" s="114" t="s">
        <v>294</v>
      </c>
      <c r="F90" s="115" t="s">
        <v>8207</v>
      </c>
      <c r="G90" s="115" t="s">
        <v>34</v>
      </c>
      <c r="H90" s="116">
        <v>220</v>
      </c>
      <c r="I90" s="117" t="s">
        <v>282</v>
      </c>
      <c r="J90" s="117" t="s">
        <v>288</v>
      </c>
      <c r="K90" s="118">
        <v>42736</v>
      </c>
      <c r="L90" s="117">
        <v>50040</v>
      </c>
      <c r="M90" s="109" t="s">
        <v>34</v>
      </c>
      <c r="N90" s="116">
        <v>4888.3599999999997</v>
      </c>
      <c r="O90" s="116">
        <v>46.345999999999997</v>
      </c>
      <c r="P90" s="116">
        <v>1.6061488048542964E-2</v>
      </c>
      <c r="Q90" s="116">
        <v>23.974230263483864</v>
      </c>
      <c r="R90" s="119">
        <v>1189.6240115083986</v>
      </c>
      <c r="S90" s="116">
        <v>49.62094709336148</v>
      </c>
      <c r="T90" s="116"/>
      <c r="X90" s="92">
        <f t="shared" si="50"/>
        <v>1</v>
      </c>
      <c r="Z90" s="100">
        <f t="shared" si="51"/>
        <v>2014</v>
      </c>
      <c r="AA90" s="105" t="str">
        <f>+VLOOKUP(C90,'Código Licitaciones'!$J$7:$J$31,1,0)</f>
        <v>Aela Generación S.A.</v>
      </c>
      <c r="AB90" s="105" t="str">
        <f t="shared" si="52"/>
        <v>76.489.426-K</v>
      </c>
      <c r="AC90" s="105" t="str">
        <f>+VLOOKUP(E90,'Código Licitaciones'!$K$7:$K$50,1,0)</f>
        <v>LuzParral</v>
      </c>
      <c r="AD90" s="105" t="str">
        <f t="shared" si="53"/>
        <v>96.866.680-0</v>
      </c>
      <c r="AE90" s="105" t="str">
        <f>+VLOOKUP(G90,'Código Licitaciones'!$L$7:$L$50,1,0)</f>
        <v>Ancoa 220</v>
      </c>
      <c r="AF90" s="100">
        <f t="shared" si="5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BS4C</v>
      </c>
      <c r="AI90" s="105">
        <f t="shared" si="55"/>
        <v>42736</v>
      </c>
      <c r="AJ90" s="105">
        <f t="shared" si="56"/>
        <v>50040</v>
      </c>
      <c r="AK90" s="106" t="e">
        <f>+VLOOKUP(M90,'Código Barras'!$C$3:$C$1694,1,0)</f>
        <v>#N/A</v>
      </c>
      <c r="AL90" s="100">
        <f t="shared" si="57"/>
        <v>4888.3599999999997</v>
      </c>
      <c r="AM90" s="100">
        <f t="shared" si="58"/>
        <v>46.345999999999997</v>
      </c>
      <c r="AN90" s="100">
        <f t="shared" si="59"/>
        <v>1.6061488048542964E-2</v>
      </c>
      <c r="AO90" s="100">
        <f t="shared" si="60"/>
        <v>23.974230263483864</v>
      </c>
      <c r="AP90" s="100">
        <f t="shared" si="61"/>
        <v>1189.6240115083986</v>
      </c>
      <c r="AQ90" s="100">
        <f t="shared" si="62"/>
        <v>49.62094709336148</v>
      </c>
      <c r="AR90" s="100" t="str">
        <f>VLOOKUP(C90&amp;E90&amp;G90&amp;I90&amp;J90,'Código Licitaciones'!$I$8:$I$4158,1,0)</f>
        <v>Aela Generación S.A.LuzparralAncoa 2202015/02BS4C</v>
      </c>
    </row>
    <row r="91" spans="2:44" ht="18.75" x14ac:dyDescent="0.3">
      <c r="B91" s="113">
        <v>2014</v>
      </c>
      <c r="C91" s="114" t="s">
        <v>8199</v>
      </c>
      <c r="D91" s="114" t="s">
        <v>8200</v>
      </c>
      <c r="E91" s="114" t="s">
        <v>294</v>
      </c>
      <c r="F91" s="115" t="s">
        <v>8207</v>
      </c>
      <c r="G91" s="115" t="s">
        <v>46</v>
      </c>
      <c r="H91" s="116">
        <v>220</v>
      </c>
      <c r="I91" s="117" t="s">
        <v>282</v>
      </c>
      <c r="J91" s="117" t="s">
        <v>288</v>
      </c>
      <c r="K91" s="118">
        <v>42736</v>
      </c>
      <c r="L91" s="117">
        <v>50040</v>
      </c>
      <c r="M91" s="109" t="s">
        <v>46</v>
      </c>
      <c r="N91" s="116">
        <v>4795.46</v>
      </c>
      <c r="O91" s="116">
        <v>45.314999999999998</v>
      </c>
      <c r="P91" s="116">
        <v>3.530428090964155E-2</v>
      </c>
      <c r="Q91" s="116">
        <v>52.697045084265753</v>
      </c>
      <c r="R91" s="116">
        <v>2557.2668649244524</v>
      </c>
      <c r="S91" s="116">
        <v>48.527708922487562</v>
      </c>
      <c r="T91" s="116"/>
      <c r="X91" s="92">
        <f t="shared" si="50"/>
        <v>1</v>
      </c>
      <c r="Z91" s="100">
        <f t="shared" si="51"/>
        <v>2014</v>
      </c>
      <c r="AA91" s="105" t="str">
        <f>+VLOOKUP(C91,'Código Licitaciones'!$J$7:$J$31,1,0)</f>
        <v>Aela Generación S.A.</v>
      </c>
      <c r="AB91" s="105" t="str">
        <f t="shared" si="52"/>
        <v>76.489.426-K</v>
      </c>
      <c r="AC91" s="105" t="str">
        <f>+VLOOKUP(E91,'Código Licitaciones'!$K$7:$K$50,1,0)</f>
        <v>LuzParral</v>
      </c>
      <c r="AD91" s="105" t="str">
        <f t="shared" si="53"/>
        <v>96.866.680-0</v>
      </c>
      <c r="AE91" s="105" t="str">
        <f>+VLOOKUP(G91,'Código Licitaciones'!$L$7:$L$50,1,0)</f>
        <v>Charrua 220</v>
      </c>
      <c r="AF91" s="100">
        <f t="shared" si="5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BS4C</v>
      </c>
      <c r="AI91" s="105">
        <f t="shared" si="55"/>
        <v>42736</v>
      </c>
      <c r="AJ91" s="105">
        <f t="shared" si="56"/>
        <v>50040</v>
      </c>
      <c r="AK91" s="106" t="e">
        <f>+VLOOKUP(M91,'Código Barras'!$C$3:$C$1694,1,0)</f>
        <v>#N/A</v>
      </c>
      <c r="AL91" s="100">
        <f t="shared" si="57"/>
        <v>4795.46</v>
      </c>
      <c r="AM91" s="100">
        <f t="shared" si="58"/>
        <v>45.314999999999998</v>
      </c>
      <c r="AN91" s="100">
        <f t="shared" si="59"/>
        <v>3.530428090964155E-2</v>
      </c>
      <c r="AO91" s="100">
        <f t="shared" si="60"/>
        <v>52.697045084265753</v>
      </c>
      <c r="AP91" s="100">
        <f t="shared" si="61"/>
        <v>2557.2668649244524</v>
      </c>
      <c r="AQ91" s="100">
        <f t="shared" si="62"/>
        <v>48.527708922487562</v>
      </c>
      <c r="AR91" s="100" t="str">
        <f>VLOOKUP(C91&amp;E91&amp;G91&amp;I91&amp;J91,'Código Licitaciones'!$I$8:$I$4158,1,0)</f>
        <v>Aela Generación S.A.LuzparralCharrua 2202015/02BS4C</v>
      </c>
    </row>
    <row r="92" spans="2:44" ht="18.75" x14ac:dyDescent="0.3">
      <c r="B92" s="113">
        <v>2014</v>
      </c>
      <c r="C92" s="114" t="s">
        <v>8199</v>
      </c>
      <c r="D92" s="114" t="s">
        <v>8200</v>
      </c>
      <c r="E92" s="114" t="s">
        <v>294</v>
      </c>
      <c r="F92" s="115" t="s">
        <v>8207</v>
      </c>
      <c r="G92" s="115" t="s">
        <v>35</v>
      </c>
      <c r="H92" s="116">
        <v>220</v>
      </c>
      <c r="I92" s="117" t="s">
        <v>282</v>
      </c>
      <c r="J92" s="117" t="s">
        <v>288</v>
      </c>
      <c r="K92" s="118">
        <v>42736</v>
      </c>
      <c r="L92" s="117">
        <v>50040</v>
      </c>
      <c r="M92" s="109" t="s">
        <v>35</v>
      </c>
      <c r="N92" s="116">
        <v>4886.7800000000007</v>
      </c>
      <c r="O92" s="116">
        <v>46.803999999999995</v>
      </c>
      <c r="P92" s="116">
        <v>9.9280296619435968E-3</v>
      </c>
      <c r="Q92" s="116">
        <v>14.819104460232481</v>
      </c>
      <c r="R92" s="116">
        <v>742.10946194811379</v>
      </c>
      <c r="S92" s="116">
        <v>50.07788857549302</v>
      </c>
      <c r="T92" s="116"/>
      <c r="X92" s="92">
        <f t="shared" si="50"/>
        <v>1</v>
      </c>
      <c r="Z92" s="100">
        <f t="shared" si="51"/>
        <v>2014</v>
      </c>
      <c r="AA92" s="105" t="str">
        <f>+VLOOKUP(C92,'Código Licitaciones'!$J$7:$J$31,1,0)</f>
        <v>Aela Generación S.A.</v>
      </c>
      <c r="AB92" s="105" t="str">
        <f t="shared" si="52"/>
        <v>76.489.426-K</v>
      </c>
      <c r="AC92" s="105" t="str">
        <f>+VLOOKUP(E92,'Código Licitaciones'!$K$7:$K$50,1,0)</f>
        <v>LuzParral</v>
      </c>
      <c r="AD92" s="105" t="str">
        <f t="shared" si="53"/>
        <v>96.866.680-0</v>
      </c>
      <c r="AE92" s="105" t="str">
        <f>+VLOOKUP(G92,'Código Licitaciones'!$L$7:$L$50,1,0)</f>
        <v>Itahue 220</v>
      </c>
      <c r="AF92" s="100">
        <f t="shared" si="5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BS4C</v>
      </c>
      <c r="AI92" s="105">
        <f t="shared" si="55"/>
        <v>42736</v>
      </c>
      <c r="AJ92" s="105">
        <f t="shared" si="56"/>
        <v>50040</v>
      </c>
      <c r="AK92" s="106" t="e">
        <f>+VLOOKUP(M92,'Código Barras'!$C$3:$C$1694,1,0)</f>
        <v>#N/A</v>
      </c>
      <c r="AL92" s="100">
        <f t="shared" si="57"/>
        <v>4886.7800000000007</v>
      </c>
      <c r="AM92" s="100">
        <f t="shared" si="58"/>
        <v>46.803999999999995</v>
      </c>
      <c r="AN92" s="100">
        <f t="shared" si="59"/>
        <v>9.9280296619435968E-3</v>
      </c>
      <c r="AO92" s="100">
        <f t="shared" si="60"/>
        <v>14.819104460232481</v>
      </c>
      <c r="AP92" s="100">
        <f t="shared" si="61"/>
        <v>742.10946194811379</v>
      </c>
      <c r="AQ92" s="100">
        <f t="shared" si="62"/>
        <v>50.07788857549302</v>
      </c>
      <c r="AR92" s="100" t="str">
        <f>VLOOKUP(C92&amp;E92&amp;G92&amp;I92&amp;J92,'Código Licitaciones'!$I$8:$I$4158,1,0)</f>
        <v>Aela Generación S.A.LuzparralItahue 2202015/02BS4C</v>
      </c>
    </row>
    <row r="93" spans="2:44" ht="18.75" x14ac:dyDescent="0.3">
      <c r="B93" s="113">
        <v>2003</v>
      </c>
      <c r="C93" s="114" t="s">
        <v>8199</v>
      </c>
      <c r="D93" s="114" t="s">
        <v>8200</v>
      </c>
      <c r="E93" s="114" t="s">
        <v>255</v>
      </c>
      <c r="F93" s="115" t="s">
        <v>8208</v>
      </c>
      <c r="G93" s="115" t="s">
        <v>46</v>
      </c>
      <c r="H93" s="116">
        <v>220</v>
      </c>
      <c r="I93" s="117" t="s">
        <v>282</v>
      </c>
      <c r="J93" s="117" t="s">
        <v>286</v>
      </c>
      <c r="K93" s="118">
        <v>42736</v>
      </c>
      <c r="L93" s="117">
        <v>50040</v>
      </c>
      <c r="M93" s="109" t="s">
        <v>46</v>
      </c>
      <c r="N93" s="116">
        <v>4795.4360999999999</v>
      </c>
      <c r="O93" s="116">
        <v>45.314999999999998</v>
      </c>
      <c r="P93" s="116">
        <v>0</v>
      </c>
      <c r="Q93" s="116">
        <v>458.9695480443263</v>
      </c>
      <c r="R93" s="119">
        <v>20798.205069628646</v>
      </c>
      <c r="S93" s="116">
        <v>45.314999999999998</v>
      </c>
      <c r="T93" s="116"/>
      <c r="X93" s="92">
        <f t="shared" si="50"/>
        <v>1</v>
      </c>
      <c r="Z93" s="100">
        <f t="shared" si="51"/>
        <v>2003</v>
      </c>
      <c r="AA93" s="105" t="str">
        <f>+VLOOKUP(C93,'Código Licitaciones'!$J$7:$J$31,1,0)</f>
        <v>Aela Generación S.A.</v>
      </c>
      <c r="AB93" s="105" t="str">
        <f t="shared" si="52"/>
        <v>76.489.426-K</v>
      </c>
      <c r="AC93" s="105" t="str">
        <f>+VLOOKUP(E93,'Código Licitaciones'!$K$7:$K$50,1,0)</f>
        <v>Copelec</v>
      </c>
      <c r="AD93" s="105" t="str">
        <f t="shared" si="53"/>
        <v>80.237.700-2</v>
      </c>
      <c r="AE93" s="105" t="str">
        <f>+VLOOKUP(G93,'Código Licitaciones'!$L$7:$L$50,1,0)</f>
        <v>Charrua 220</v>
      </c>
      <c r="AF93" s="100">
        <f t="shared" si="5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55"/>
        <v>42736</v>
      </c>
      <c r="AJ93" s="105">
        <f t="shared" si="56"/>
        <v>50040</v>
      </c>
      <c r="AK93" s="106" t="e">
        <f>+VLOOKUP(M93,'Código Barras'!$C$3:$C$1694,1,0)</f>
        <v>#N/A</v>
      </c>
      <c r="AL93" s="100">
        <f t="shared" si="57"/>
        <v>4795.4360999999999</v>
      </c>
      <c r="AM93" s="100">
        <f t="shared" si="58"/>
        <v>45.314999999999998</v>
      </c>
      <c r="AN93" s="100">
        <f t="shared" si="59"/>
        <v>0</v>
      </c>
      <c r="AO93" s="100">
        <f t="shared" si="60"/>
        <v>458.9695480443263</v>
      </c>
      <c r="AP93" s="100">
        <f t="shared" si="61"/>
        <v>20798.205069628646</v>
      </c>
      <c r="AQ93" s="100">
        <f t="shared" si="62"/>
        <v>45.314999999999998</v>
      </c>
      <c r="AR93" s="100" t="str">
        <f>VLOOKUP(C93&amp;E93&amp;G93&amp;I93&amp;J93,'Código Licitaciones'!$I$8:$I$4158,1,0)</f>
        <v>Aela Generación S.A.CopelecCharrua 2202015/02BS4A</v>
      </c>
    </row>
    <row r="94" spans="2:44" ht="18.75" x14ac:dyDescent="0.3">
      <c r="B94" s="113">
        <v>2003</v>
      </c>
      <c r="C94" s="114" t="s">
        <v>8199</v>
      </c>
      <c r="D94" s="114" t="s">
        <v>8200</v>
      </c>
      <c r="E94" s="114" t="s">
        <v>255</v>
      </c>
      <c r="F94" s="115" t="s">
        <v>8208</v>
      </c>
      <c r="G94" s="115" t="s">
        <v>35</v>
      </c>
      <c r="H94" s="116">
        <v>220</v>
      </c>
      <c r="I94" s="117" t="s">
        <v>282</v>
      </c>
      <c r="J94" s="117" t="s">
        <v>286</v>
      </c>
      <c r="K94" s="118">
        <v>42736</v>
      </c>
      <c r="L94" s="117">
        <v>50040</v>
      </c>
      <c r="M94" s="109" t="s">
        <v>35</v>
      </c>
      <c r="N94" s="116">
        <v>4886.7983999999997</v>
      </c>
      <c r="O94" s="116">
        <v>46.804000000000002</v>
      </c>
      <c r="P94" s="116">
        <v>0</v>
      </c>
      <c r="Q94" s="116">
        <v>46.647658265783917</v>
      </c>
      <c r="R94" s="119">
        <v>2183.2969974717507</v>
      </c>
      <c r="S94" s="116">
        <v>46.804000000000002</v>
      </c>
      <c r="T94" s="116"/>
      <c r="X94" s="92">
        <f t="shared" si="50"/>
        <v>1</v>
      </c>
      <c r="Z94" s="100">
        <f t="shared" si="51"/>
        <v>2003</v>
      </c>
      <c r="AA94" s="105" t="str">
        <f>+VLOOKUP(C94,'Código Licitaciones'!$J$7:$J$31,1,0)</f>
        <v>Aela Generación S.A.</v>
      </c>
      <c r="AB94" s="105" t="str">
        <f t="shared" si="52"/>
        <v>76.489.426-K</v>
      </c>
      <c r="AC94" s="105" t="str">
        <f>+VLOOKUP(E94,'Código Licitaciones'!$K$7:$K$50,1,0)</f>
        <v>Copelec</v>
      </c>
      <c r="AD94" s="105" t="str">
        <f t="shared" si="53"/>
        <v>80.237.700-2</v>
      </c>
      <c r="AE94" s="105" t="str">
        <f>+VLOOKUP(G94,'Código Licitaciones'!$L$7:$L$50,1,0)</f>
        <v>Itahue 220</v>
      </c>
      <c r="AF94" s="100">
        <f t="shared" si="5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BS4A</v>
      </c>
      <c r="AI94" s="105">
        <f t="shared" si="55"/>
        <v>42736</v>
      </c>
      <c r="AJ94" s="105">
        <f t="shared" si="56"/>
        <v>50040</v>
      </c>
      <c r="AK94" s="106" t="e">
        <f>+VLOOKUP(M94,'Código Barras'!$C$3:$C$1694,1,0)</f>
        <v>#N/A</v>
      </c>
      <c r="AL94" s="100">
        <f t="shared" si="57"/>
        <v>4886.7983999999997</v>
      </c>
      <c r="AM94" s="100">
        <f t="shared" si="58"/>
        <v>46.804000000000002</v>
      </c>
      <c r="AN94" s="100">
        <f t="shared" si="59"/>
        <v>0</v>
      </c>
      <c r="AO94" s="100">
        <f t="shared" si="60"/>
        <v>46.647658265783917</v>
      </c>
      <c r="AP94" s="100">
        <f t="shared" si="61"/>
        <v>2183.2969974717507</v>
      </c>
      <c r="AQ94" s="100">
        <f t="shared" si="62"/>
        <v>46.804000000000002</v>
      </c>
      <c r="AR94" s="100" t="str">
        <f>VLOOKUP(C94&amp;E94&amp;G94&amp;I94&amp;J94,'Código Licitaciones'!$I$8:$I$4158,1,0)</f>
        <v>Aela Generación S.A.CopelecItahue 2202015/02BS4A</v>
      </c>
    </row>
    <row r="95" spans="2:44" ht="18.75" x14ac:dyDescent="0.3">
      <c r="B95" s="113">
        <v>2003</v>
      </c>
      <c r="C95" s="114" t="s">
        <v>8199</v>
      </c>
      <c r="D95" s="114" t="s">
        <v>8200</v>
      </c>
      <c r="E95" s="114" t="s">
        <v>255</v>
      </c>
      <c r="F95" s="115" t="s">
        <v>8208</v>
      </c>
      <c r="G95" s="115" t="s">
        <v>80</v>
      </c>
      <c r="H95" s="116">
        <v>220</v>
      </c>
      <c r="I95" s="117" t="s">
        <v>282</v>
      </c>
      <c r="J95" s="117" t="s">
        <v>286</v>
      </c>
      <c r="K95" s="118">
        <v>42736</v>
      </c>
      <c r="L95" s="117">
        <v>50040</v>
      </c>
      <c r="M95" s="109" t="s">
        <v>80</v>
      </c>
      <c r="N95" s="116">
        <v>5121.3594999999996</v>
      </c>
      <c r="O95" s="116">
        <v>49.683</v>
      </c>
      <c r="P95" s="116">
        <v>0</v>
      </c>
      <c r="Q95" s="116">
        <v>8.7050370898574536E-3</v>
      </c>
      <c r="R95" s="116">
        <v>0.43249235773538786</v>
      </c>
      <c r="S95" s="116">
        <v>49.683</v>
      </c>
      <c r="T95" s="116"/>
      <c r="X95" s="92">
        <f t="shared" si="50"/>
        <v>2</v>
      </c>
      <c r="Z95" s="100">
        <f t="shared" si="51"/>
        <v>2003</v>
      </c>
      <c r="AA95" s="105" t="str">
        <f>+VLOOKUP(C95,'Código Licitaciones'!$J$7:$J$31,1,0)</f>
        <v>Aela Generación S.A.</v>
      </c>
      <c r="AB95" s="105" t="str">
        <f t="shared" si="52"/>
        <v>76.489.426-K</v>
      </c>
      <c r="AC95" s="105" t="str">
        <f>+VLOOKUP(E95,'Código Licitaciones'!$K$7:$K$50,1,0)</f>
        <v>Copelec</v>
      </c>
      <c r="AD95" s="105" t="str">
        <f t="shared" si="53"/>
        <v>80.237.700-2</v>
      </c>
      <c r="AE95" s="105" t="str">
        <f>+VLOOKUP(G95,'Código Licitaciones'!$L$7:$L$50,1,0)</f>
        <v>Rapel 220</v>
      </c>
      <c r="AF95" s="100">
        <f t="shared" si="5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BS4A</v>
      </c>
      <c r="AI95" s="105">
        <f t="shared" si="55"/>
        <v>42736</v>
      </c>
      <c r="AJ95" s="105">
        <f t="shared" si="56"/>
        <v>50040</v>
      </c>
      <c r="AK95" s="106" t="e">
        <f>+VLOOKUP(M95,'Código Barras'!$C$3:$C$1694,1,0)</f>
        <v>#N/A</v>
      </c>
      <c r="AL95" s="100">
        <f t="shared" si="57"/>
        <v>5121.3594999999996</v>
      </c>
      <c r="AM95" s="100">
        <f t="shared" si="58"/>
        <v>49.683</v>
      </c>
      <c r="AN95" s="100">
        <f t="shared" si="59"/>
        <v>0</v>
      </c>
      <c r="AO95" s="100">
        <f t="shared" si="60"/>
        <v>8.7050370898574536E-3</v>
      </c>
      <c r="AP95" s="100">
        <f t="shared" si="61"/>
        <v>0.43249235773538786</v>
      </c>
      <c r="AQ95" s="100">
        <f t="shared" si="62"/>
        <v>49.683</v>
      </c>
      <c r="AR95" s="100" t="e">
        <f>VLOOKUP(C95&amp;E95&amp;G95&amp;I95&amp;J95,'Código Licitaciones'!$I$8:$I$4158,1,0)</f>
        <v>#N/A</v>
      </c>
    </row>
    <row r="96" spans="2:44" ht="18.75" x14ac:dyDescent="0.3">
      <c r="B96" s="113">
        <v>2003</v>
      </c>
      <c r="C96" s="114" t="s">
        <v>8199</v>
      </c>
      <c r="D96" s="114" t="s">
        <v>8200</v>
      </c>
      <c r="E96" s="114" t="s">
        <v>255</v>
      </c>
      <c r="F96" s="115" t="s">
        <v>8208</v>
      </c>
      <c r="G96" s="115" t="s">
        <v>25</v>
      </c>
      <c r="H96" s="116">
        <v>220</v>
      </c>
      <c r="I96" s="117" t="s">
        <v>282</v>
      </c>
      <c r="J96" s="117" t="s">
        <v>286</v>
      </c>
      <c r="K96" s="118">
        <v>42736</v>
      </c>
      <c r="L96" s="117">
        <v>50040</v>
      </c>
      <c r="M96" s="109" t="s">
        <v>25</v>
      </c>
      <c r="N96" s="116">
        <v>5078.8765999999996</v>
      </c>
      <c r="O96" s="116">
        <v>47.914999999999999</v>
      </c>
      <c r="P96" s="116">
        <v>0</v>
      </c>
      <c r="Q96" s="116">
        <v>24.232894726255822</v>
      </c>
      <c r="R96" s="119">
        <v>1161.1191508085476</v>
      </c>
      <c r="S96" s="116">
        <v>47.914999999999999</v>
      </c>
      <c r="T96" s="116"/>
      <c r="X96" s="92">
        <f t="shared" si="50"/>
        <v>2</v>
      </c>
      <c r="Z96" s="100">
        <f t="shared" si="51"/>
        <v>2003</v>
      </c>
      <c r="AA96" s="105" t="str">
        <f>+VLOOKUP(C96,'Código Licitaciones'!$J$7:$J$31,1,0)</f>
        <v>Aela Generación S.A.</v>
      </c>
      <c r="AB96" s="105" t="str">
        <f t="shared" si="52"/>
        <v>76.489.426-K</v>
      </c>
      <c r="AC96" s="105" t="str">
        <f>+VLOOKUP(E96,'Código Licitaciones'!$K$7:$K$50,1,0)</f>
        <v>Copelec</v>
      </c>
      <c r="AD96" s="105" t="str">
        <f t="shared" si="53"/>
        <v>80.237.700-2</v>
      </c>
      <c r="AE96" s="105" t="str">
        <f>+VLOOKUP(G96,'Código Licitaciones'!$L$7:$L$50,1,0)</f>
        <v>Alto Jahuel 220</v>
      </c>
      <c r="AF96" s="100">
        <f t="shared" si="5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BS4A</v>
      </c>
      <c r="AI96" s="105">
        <f t="shared" si="55"/>
        <v>42736</v>
      </c>
      <c r="AJ96" s="105">
        <f t="shared" si="56"/>
        <v>50040</v>
      </c>
      <c r="AK96" s="106" t="e">
        <f>+VLOOKUP(M96,'Código Barras'!$C$3:$C$1694,1,0)</f>
        <v>#N/A</v>
      </c>
      <c r="AL96" s="100">
        <f t="shared" si="57"/>
        <v>5078.8765999999996</v>
      </c>
      <c r="AM96" s="100">
        <f t="shared" si="58"/>
        <v>47.914999999999999</v>
      </c>
      <c r="AN96" s="100">
        <f t="shared" si="59"/>
        <v>0</v>
      </c>
      <c r="AO96" s="100">
        <f t="shared" si="60"/>
        <v>24.232894726255822</v>
      </c>
      <c r="AP96" s="100">
        <f t="shared" si="61"/>
        <v>1161.1191508085476</v>
      </c>
      <c r="AQ96" s="100">
        <f t="shared" si="62"/>
        <v>47.914999999999999</v>
      </c>
      <c r="AR96" s="100" t="e">
        <f>VLOOKUP(C96&amp;E96&amp;G96&amp;I96&amp;J96,'Código Licitaciones'!$I$8:$I$4158,1,0)</f>
        <v>#N/A</v>
      </c>
    </row>
    <row r="97" spans="2:44" ht="18.75" x14ac:dyDescent="0.3">
      <c r="B97" s="113">
        <v>2003</v>
      </c>
      <c r="C97" s="114" t="s">
        <v>8199</v>
      </c>
      <c r="D97" s="114" t="s">
        <v>8200</v>
      </c>
      <c r="E97" s="114" t="s">
        <v>255</v>
      </c>
      <c r="F97" s="115" t="s">
        <v>8208</v>
      </c>
      <c r="G97" s="115" t="s">
        <v>46</v>
      </c>
      <c r="H97" s="116">
        <v>220</v>
      </c>
      <c r="I97" s="117" t="s">
        <v>282</v>
      </c>
      <c r="J97" s="117" t="s">
        <v>287</v>
      </c>
      <c r="K97" s="118">
        <v>42736</v>
      </c>
      <c r="L97" s="117">
        <v>50040</v>
      </c>
      <c r="M97" s="109" t="s">
        <v>46</v>
      </c>
      <c r="N97" s="116">
        <v>4795.4360999999999</v>
      </c>
      <c r="O97" s="116">
        <v>45.314999999999998</v>
      </c>
      <c r="P97" s="116">
        <v>0</v>
      </c>
      <c r="Q97" s="116">
        <v>719.50447375088004</v>
      </c>
      <c r="R97" s="119">
        <v>32604.345228021128</v>
      </c>
      <c r="S97" s="116">
        <v>45.314999999999998</v>
      </c>
      <c r="T97" s="116"/>
      <c r="X97" s="92">
        <f t="shared" si="50"/>
        <v>1</v>
      </c>
      <c r="Z97" s="100">
        <f t="shared" si="51"/>
        <v>2003</v>
      </c>
      <c r="AA97" s="105" t="str">
        <f>+VLOOKUP(C97,'Código Licitaciones'!$J$7:$J$31,1,0)</f>
        <v>Aela Generación S.A.</v>
      </c>
      <c r="AB97" s="105" t="str">
        <f t="shared" si="52"/>
        <v>76.489.426-K</v>
      </c>
      <c r="AC97" s="105" t="str">
        <f>+VLOOKUP(E97,'Código Licitaciones'!$K$7:$K$50,1,0)</f>
        <v>Copelec</v>
      </c>
      <c r="AD97" s="105" t="str">
        <f t="shared" si="53"/>
        <v>80.237.700-2</v>
      </c>
      <c r="AE97" s="105" t="str">
        <f>+VLOOKUP(G97,'Código Licitaciones'!$L$7:$L$50,1,0)</f>
        <v>Charrua 220</v>
      </c>
      <c r="AF97" s="100">
        <f t="shared" si="5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55"/>
        <v>42736</v>
      </c>
      <c r="AJ97" s="105">
        <f t="shared" si="56"/>
        <v>50040</v>
      </c>
      <c r="AK97" s="106" t="e">
        <f>+VLOOKUP(M97,'Código Barras'!$C$3:$C$1694,1,0)</f>
        <v>#N/A</v>
      </c>
      <c r="AL97" s="100">
        <f t="shared" si="57"/>
        <v>4795.4360999999999</v>
      </c>
      <c r="AM97" s="100">
        <f t="shared" si="58"/>
        <v>45.314999999999998</v>
      </c>
      <c r="AN97" s="100">
        <f t="shared" si="59"/>
        <v>0</v>
      </c>
      <c r="AO97" s="100">
        <f t="shared" si="60"/>
        <v>719.50447375088004</v>
      </c>
      <c r="AP97" s="100">
        <f t="shared" si="61"/>
        <v>32604.345228021128</v>
      </c>
      <c r="AQ97" s="100">
        <f t="shared" si="62"/>
        <v>45.314999999999998</v>
      </c>
      <c r="AR97" s="100" t="str">
        <f>VLOOKUP(C97&amp;E97&amp;G97&amp;I97&amp;J97,'Código Licitaciones'!$I$8:$I$4158,1,0)</f>
        <v>Aela Generación S.A.CopelecCharrua 2202015/02BS4B</v>
      </c>
    </row>
    <row r="98" spans="2:44" ht="18.75" x14ac:dyDescent="0.3">
      <c r="B98" s="113">
        <v>2003</v>
      </c>
      <c r="C98" s="114" t="s">
        <v>8199</v>
      </c>
      <c r="D98" s="114" t="s">
        <v>8200</v>
      </c>
      <c r="E98" s="114" t="s">
        <v>255</v>
      </c>
      <c r="F98" s="115" t="s">
        <v>8208</v>
      </c>
      <c r="G98" s="115" t="s">
        <v>35</v>
      </c>
      <c r="H98" s="116">
        <v>220</v>
      </c>
      <c r="I98" s="117" t="s">
        <v>282</v>
      </c>
      <c r="J98" s="117" t="s">
        <v>287</v>
      </c>
      <c r="K98" s="118">
        <v>42736</v>
      </c>
      <c r="L98" s="117">
        <v>50040</v>
      </c>
      <c r="M98" s="109" t="s">
        <v>35</v>
      </c>
      <c r="N98" s="116">
        <v>4886.7983999999997</v>
      </c>
      <c r="O98" s="116">
        <v>46.804000000000002</v>
      </c>
      <c r="P98" s="116">
        <v>0</v>
      </c>
      <c r="Q98" s="116">
        <v>73.133889333414345</v>
      </c>
      <c r="R98" s="119">
        <v>3422.9585563611254</v>
      </c>
      <c r="S98" s="116">
        <v>46.804000000000002</v>
      </c>
      <c r="T98" s="116"/>
      <c r="X98" s="92">
        <f t="shared" si="50"/>
        <v>1</v>
      </c>
      <c r="Z98" s="100">
        <f t="shared" si="51"/>
        <v>2003</v>
      </c>
      <c r="AA98" s="105" t="str">
        <f>+VLOOKUP(C98,'Código Licitaciones'!$J$7:$J$31,1,0)</f>
        <v>Aela Generación S.A.</v>
      </c>
      <c r="AB98" s="105" t="str">
        <f t="shared" si="52"/>
        <v>76.489.426-K</v>
      </c>
      <c r="AC98" s="105" t="str">
        <f>+VLOOKUP(E98,'Código Licitaciones'!$K$7:$K$50,1,0)</f>
        <v>Copelec</v>
      </c>
      <c r="AD98" s="105" t="str">
        <f t="shared" si="53"/>
        <v>80.237.700-2</v>
      </c>
      <c r="AE98" s="105" t="str">
        <f>+VLOOKUP(G98,'Código Licitaciones'!$L$7:$L$50,1,0)</f>
        <v>Itahue 220</v>
      </c>
      <c r="AF98" s="100">
        <f t="shared" si="5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55"/>
        <v>42736</v>
      </c>
      <c r="AJ98" s="105">
        <f t="shared" si="56"/>
        <v>50040</v>
      </c>
      <c r="AK98" s="106" t="e">
        <f>+VLOOKUP(M98,'Código Barras'!$C$3:$C$1694,1,0)</f>
        <v>#N/A</v>
      </c>
      <c r="AL98" s="100">
        <f t="shared" si="57"/>
        <v>4886.7983999999997</v>
      </c>
      <c r="AM98" s="100">
        <f t="shared" si="58"/>
        <v>46.804000000000002</v>
      </c>
      <c r="AN98" s="100">
        <f t="shared" si="59"/>
        <v>0</v>
      </c>
      <c r="AO98" s="100">
        <f t="shared" si="60"/>
        <v>73.133889333414345</v>
      </c>
      <c r="AP98" s="100">
        <f t="shared" si="61"/>
        <v>3422.9585563611254</v>
      </c>
      <c r="AQ98" s="100">
        <f t="shared" si="62"/>
        <v>46.804000000000002</v>
      </c>
      <c r="AR98" s="100" t="str">
        <f>VLOOKUP(C98&amp;E98&amp;G98&amp;I98&amp;J98,'Código Licitaciones'!$I$8:$I$4158,1,0)</f>
        <v>Aela Generación S.A.CopelecItahue 2202015/02BS4B</v>
      </c>
    </row>
    <row r="99" spans="2:44" ht="18.75" x14ac:dyDescent="0.3">
      <c r="B99" s="113">
        <v>2003</v>
      </c>
      <c r="C99" s="114" t="s">
        <v>8199</v>
      </c>
      <c r="D99" s="114" t="s">
        <v>8200</v>
      </c>
      <c r="E99" s="114" t="s">
        <v>255</v>
      </c>
      <c r="F99" s="115" t="s">
        <v>8208</v>
      </c>
      <c r="G99" s="115" t="s">
        <v>80</v>
      </c>
      <c r="H99" s="116">
        <v>220</v>
      </c>
      <c r="I99" s="117" t="s">
        <v>282</v>
      </c>
      <c r="J99" s="117" t="s">
        <v>287</v>
      </c>
      <c r="K99" s="118">
        <v>42736</v>
      </c>
      <c r="L99" s="117">
        <v>50040</v>
      </c>
      <c r="M99" s="109" t="s">
        <v>80</v>
      </c>
      <c r="N99" s="116">
        <v>5121.3594999999996</v>
      </c>
      <c r="O99" s="116">
        <v>49.683</v>
      </c>
      <c r="P99" s="116">
        <v>0</v>
      </c>
      <c r="Q99" s="116">
        <v>1.3445039044698176E-2</v>
      </c>
      <c r="R99" s="116">
        <v>0.66798987485773953</v>
      </c>
      <c r="S99" s="116">
        <v>49.683</v>
      </c>
      <c r="T99" s="116"/>
      <c r="X99" s="92">
        <f t="shared" si="50"/>
        <v>2</v>
      </c>
      <c r="Z99" s="100">
        <f t="shared" si="51"/>
        <v>2003</v>
      </c>
      <c r="AA99" s="105" t="str">
        <f>+VLOOKUP(C99,'Código Licitaciones'!$J$7:$J$31,1,0)</f>
        <v>Aela Generación S.A.</v>
      </c>
      <c r="AB99" s="105" t="str">
        <f t="shared" si="52"/>
        <v>76.489.426-K</v>
      </c>
      <c r="AC99" s="105" t="str">
        <f>+VLOOKUP(E99,'Código Licitaciones'!$K$7:$K$50,1,0)</f>
        <v>Copelec</v>
      </c>
      <c r="AD99" s="105" t="str">
        <f t="shared" si="53"/>
        <v>80.237.700-2</v>
      </c>
      <c r="AE99" s="105" t="str">
        <f>+VLOOKUP(G99,'Código Licitaciones'!$L$7:$L$50,1,0)</f>
        <v>Rapel 220</v>
      </c>
      <c r="AF99" s="100">
        <f t="shared" si="5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55"/>
        <v>42736</v>
      </c>
      <c r="AJ99" s="105">
        <f t="shared" si="56"/>
        <v>50040</v>
      </c>
      <c r="AK99" s="106" t="e">
        <f>+VLOOKUP(M99,'Código Barras'!$C$3:$C$1694,1,0)</f>
        <v>#N/A</v>
      </c>
      <c r="AL99" s="100">
        <f t="shared" si="57"/>
        <v>5121.3594999999996</v>
      </c>
      <c r="AM99" s="100">
        <f t="shared" si="58"/>
        <v>49.683</v>
      </c>
      <c r="AN99" s="100">
        <f t="shared" si="59"/>
        <v>0</v>
      </c>
      <c r="AO99" s="100">
        <f t="shared" si="60"/>
        <v>1.3445039044698176E-2</v>
      </c>
      <c r="AP99" s="100">
        <f t="shared" si="61"/>
        <v>0.66798987485773953</v>
      </c>
      <c r="AQ99" s="100">
        <f t="shared" si="62"/>
        <v>49.683</v>
      </c>
      <c r="AR99" s="100" t="e">
        <f>VLOOKUP(C99&amp;E99&amp;G99&amp;I99&amp;J99,'Código Licitaciones'!$I$8:$I$4158,1,0)</f>
        <v>#N/A</v>
      </c>
    </row>
    <row r="100" spans="2:44" ht="18.75" x14ac:dyDescent="0.3">
      <c r="B100" s="113">
        <v>2003</v>
      </c>
      <c r="C100" s="114" t="s">
        <v>8199</v>
      </c>
      <c r="D100" s="114" t="s">
        <v>8200</v>
      </c>
      <c r="E100" s="114" t="s">
        <v>255</v>
      </c>
      <c r="F100" s="115" t="s">
        <v>8208</v>
      </c>
      <c r="G100" s="115" t="s">
        <v>25</v>
      </c>
      <c r="H100" s="116">
        <v>220</v>
      </c>
      <c r="I100" s="117" t="s">
        <v>282</v>
      </c>
      <c r="J100" s="117" t="s">
        <v>287</v>
      </c>
      <c r="K100" s="118">
        <v>42736</v>
      </c>
      <c r="L100" s="117">
        <v>50040</v>
      </c>
      <c r="M100" s="109" t="s">
        <v>25</v>
      </c>
      <c r="N100" s="116">
        <v>5078.8765999999996</v>
      </c>
      <c r="O100" s="116">
        <v>47.914999999999999</v>
      </c>
      <c r="P100" s="116">
        <v>0</v>
      </c>
      <c r="Q100" s="116">
        <v>38.044910012035032</v>
      </c>
      <c r="R100" s="119">
        <v>1822.9218632266586</v>
      </c>
      <c r="S100" s="116">
        <v>47.914999999999999</v>
      </c>
      <c r="T100" s="116"/>
      <c r="X100" s="92">
        <f t="shared" si="50"/>
        <v>2</v>
      </c>
      <c r="Z100" s="100">
        <f t="shared" si="51"/>
        <v>2003</v>
      </c>
      <c r="AA100" s="105" t="str">
        <f>+VLOOKUP(C100,'Código Licitaciones'!$J$7:$J$31,1,0)</f>
        <v>Aela Generación S.A.</v>
      </c>
      <c r="AB100" s="105" t="str">
        <f t="shared" si="52"/>
        <v>76.489.426-K</v>
      </c>
      <c r="AC100" s="105" t="str">
        <f>+VLOOKUP(E100,'Código Licitaciones'!$K$7:$K$50,1,0)</f>
        <v>Copelec</v>
      </c>
      <c r="AD100" s="105" t="str">
        <f t="shared" si="53"/>
        <v>80.237.700-2</v>
      </c>
      <c r="AE100" s="105" t="str">
        <f>+VLOOKUP(G100,'Código Licitaciones'!$L$7:$L$50,1,0)</f>
        <v>Alto Jahuel 220</v>
      </c>
      <c r="AF100" s="100">
        <f t="shared" si="5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55"/>
        <v>42736</v>
      </c>
      <c r="AJ100" s="105">
        <f t="shared" si="56"/>
        <v>50040</v>
      </c>
      <c r="AK100" s="106" t="e">
        <f>+VLOOKUP(M100,'Código Barras'!$C$3:$C$1694,1,0)</f>
        <v>#N/A</v>
      </c>
      <c r="AL100" s="100">
        <f t="shared" si="57"/>
        <v>5078.8765999999996</v>
      </c>
      <c r="AM100" s="100">
        <f t="shared" si="58"/>
        <v>47.914999999999999</v>
      </c>
      <c r="AN100" s="100">
        <f t="shared" si="59"/>
        <v>0</v>
      </c>
      <c r="AO100" s="100">
        <f t="shared" si="60"/>
        <v>38.044910012035032</v>
      </c>
      <c r="AP100" s="100">
        <f t="shared" si="61"/>
        <v>1822.9218632266586</v>
      </c>
      <c r="AQ100" s="100">
        <f t="shared" si="62"/>
        <v>47.914999999999999</v>
      </c>
      <c r="AR100" s="100" t="e">
        <f>VLOOKUP(C100&amp;E100&amp;G100&amp;I100&amp;J100,'Código Licitaciones'!$I$8:$I$4158,1,0)</f>
        <v>#N/A</v>
      </c>
    </row>
    <row r="101" spans="2:44" ht="18.75" x14ac:dyDescent="0.3">
      <c r="B101" s="113">
        <v>2003</v>
      </c>
      <c r="C101" s="114" t="s">
        <v>8199</v>
      </c>
      <c r="D101" s="114" t="s">
        <v>8200</v>
      </c>
      <c r="E101" s="114" t="s">
        <v>255</v>
      </c>
      <c r="F101" s="115" t="s">
        <v>8208</v>
      </c>
      <c r="G101" s="115" t="s">
        <v>46</v>
      </c>
      <c r="H101" s="116">
        <v>220</v>
      </c>
      <c r="I101" s="117" t="s">
        <v>282</v>
      </c>
      <c r="J101" s="117" t="s">
        <v>288</v>
      </c>
      <c r="K101" s="118">
        <v>42736</v>
      </c>
      <c r="L101" s="117">
        <v>50040</v>
      </c>
      <c r="M101" s="109" t="s">
        <v>46</v>
      </c>
      <c r="N101" s="116">
        <v>4795.4360999999999</v>
      </c>
      <c r="O101" s="116">
        <v>45.314999999999998</v>
      </c>
      <c r="P101" s="116">
        <v>2.2759999999999998</v>
      </c>
      <c r="Q101" s="116">
        <v>370.65437984039488</v>
      </c>
      <c r="R101" s="116">
        <v>27710.615786067494</v>
      </c>
      <c r="S101" s="116">
        <v>74.761333720108169</v>
      </c>
      <c r="T101" s="116"/>
      <c r="X101" s="92">
        <f t="shared" si="50"/>
        <v>1</v>
      </c>
      <c r="Z101" s="100">
        <f t="shared" si="51"/>
        <v>2003</v>
      </c>
      <c r="AA101" s="105" t="str">
        <f>+VLOOKUP(C101,'Código Licitaciones'!$J$7:$J$31,1,0)</f>
        <v>Aela Generación S.A.</v>
      </c>
      <c r="AB101" s="105" t="str">
        <f t="shared" si="52"/>
        <v>76.489.426-K</v>
      </c>
      <c r="AC101" s="105" t="str">
        <f>+VLOOKUP(E101,'Código Licitaciones'!$K$7:$K$50,1,0)</f>
        <v>Copelec</v>
      </c>
      <c r="AD101" s="105" t="str">
        <f t="shared" si="53"/>
        <v>80.237.700-2</v>
      </c>
      <c r="AE101" s="105" t="str">
        <f>+VLOOKUP(G101,'Código Licitaciones'!$L$7:$L$50,1,0)</f>
        <v>Charrua 220</v>
      </c>
      <c r="AF101" s="100">
        <f t="shared" si="5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BS4C</v>
      </c>
      <c r="AI101" s="105">
        <f t="shared" si="55"/>
        <v>42736</v>
      </c>
      <c r="AJ101" s="105">
        <f t="shared" si="56"/>
        <v>50040</v>
      </c>
      <c r="AK101" s="106" t="e">
        <f>+VLOOKUP(M101,'Código Barras'!$C$3:$C$1694,1,0)</f>
        <v>#N/A</v>
      </c>
      <c r="AL101" s="100">
        <f t="shared" si="57"/>
        <v>4795.4360999999999</v>
      </c>
      <c r="AM101" s="100">
        <f t="shared" si="58"/>
        <v>45.314999999999998</v>
      </c>
      <c r="AN101" s="100">
        <f t="shared" si="59"/>
        <v>2.2759999999999998</v>
      </c>
      <c r="AO101" s="100">
        <f t="shared" si="60"/>
        <v>370.65437984039488</v>
      </c>
      <c r="AP101" s="100">
        <f t="shared" si="61"/>
        <v>27710.615786067494</v>
      </c>
      <c r="AQ101" s="100">
        <f t="shared" si="62"/>
        <v>74.761333720108169</v>
      </c>
      <c r="AR101" s="100" t="str">
        <f>VLOOKUP(C101&amp;E101&amp;G101&amp;I101&amp;J101,'Código Licitaciones'!$I$8:$I$4158,1,0)</f>
        <v>Aela Generación S.A.CopelecCharrua 2202015/02BS4C</v>
      </c>
    </row>
    <row r="102" spans="2:44" ht="18.75" x14ac:dyDescent="0.3">
      <c r="B102" s="113">
        <v>2003</v>
      </c>
      <c r="C102" s="114" t="s">
        <v>8199</v>
      </c>
      <c r="D102" s="114" t="s">
        <v>8200</v>
      </c>
      <c r="E102" s="114" t="s">
        <v>255</v>
      </c>
      <c r="F102" s="115" t="s">
        <v>8208</v>
      </c>
      <c r="G102" s="115" t="s">
        <v>35</v>
      </c>
      <c r="H102" s="116">
        <v>220</v>
      </c>
      <c r="I102" s="117" t="s">
        <v>282</v>
      </c>
      <c r="J102" s="117" t="s">
        <v>288</v>
      </c>
      <c r="K102" s="118">
        <v>42736</v>
      </c>
      <c r="L102" s="117">
        <v>50040</v>
      </c>
      <c r="M102" s="109" t="s">
        <v>35</v>
      </c>
      <c r="N102" s="116">
        <v>4886.7983999999997</v>
      </c>
      <c r="O102" s="116">
        <v>46.804000000000002</v>
      </c>
      <c r="P102" s="116">
        <v>0.23200000000000001</v>
      </c>
      <c r="Q102" s="116">
        <v>37.738989738329821</v>
      </c>
      <c r="R102" s="116">
        <v>2900.0729045127891</v>
      </c>
      <c r="S102" s="116">
        <v>76.84553626424487</v>
      </c>
      <c r="T102" s="116"/>
      <c r="X102" s="92">
        <f t="shared" si="50"/>
        <v>1</v>
      </c>
      <c r="Z102" s="100">
        <f t="shared" si="51"/>
        <v>2003</v>
      </c>
      <c r="AA102" s="105" t="str">
        <f>+VLOOKUP(C102,'Código Licitaciones'!$J$7:$J$31,1,0)</f>
        <v>Aela Generación S.A.</v>
      </c>
      <c r="AB102" s="105" t="str">
        <f t="shared" si="52"/>
        <v>76.489.426-K</v>
      </c>
      <c r="AC102" s="105" t="str">
        <f>+VLOOKUP(E102,'Código Licitaciones'!$K$7:$K$50,1,0)</f>
        <v>Copelec</v>
      </c>
      <c r="AD102" s="105" t="str">
        <f t="shared" si="53"/>
        <v>80.237.700-2</v>
      </c>
      <c r="AE102" s="105" t="str">
        <f>+VLOOKUP(G102,'Código Licitaciones'!$L$7:$L$50,1,0)</f>
        <v>Itahue 220</v>
      </c>
      <c r="AF102" s="100">
        <f t="shared" si="5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BS4C</v>
      </c>
      <c r="AI102" s="105">
        <f t="shared" si="55"/>
        <v>42736</v>
      </c>
      <c r="AJ102" s="105">
        <f t="shared" si="56"/>
        <v>50040</v>
      </c>
      <c r="AK102" s="106" t="e">
        <f>+VLOOKUP(M102,'Código Barras'!$C$3:$C$1694,1,0)</f>
        <v>#N/A</v>
      </c>
      <c r="AL102" s="100">
        <f t="shared" si="57"/>
        <v>4886.7983999999997</v>
      </c>
      <c r="AM102" s="100">
        <f t="shared" si="58"/>
        <v>46.804000000000002</v>
      </c>
      <c r="AN102" s="100">
        <f t="shared" si="59"/>
        <v>0.23200000000000001</v>
      </c>
      <c r="AO102" s="100">
        <f t="shared" si="60"/>
        <v>37.738989738329821</v>
      </c>
      <c r="AP102" s="100">
        <f t="shared" si="61"/>
        <v>2900.0729045127891</v>
      </c>
      <c r="AQ102" s="100">
        <f t="shared" si="62"/>
        <v>76.84553626424487</v>
      </c>
      <c r="AR102" s="100" t="str">
        <f>VLOOKUP(C102&amp;E102&amp;G102&amp;I102&amp;J102,'Código Licitaciones'!$I$8:$I$4158,1,0)</f>
        <v>Aela Generación S.A.CopelecItahue 2202015/02BS4C</v>
      </c>
    </row>
    <row r="103" spans="2:44" ht="18.75" x14ac:dyDescent="0.3">
      <c r="B103" s="113">
        <v>2003</v>
      </c>
      <c r="C103" s="114" t="s">
        <v>8199</v>
      </c>
      <c r="D103" s="114" t="s">
        <v>8200</v>
      </c>
      <c r="E103" s="114" t="s">
        <v>255</v>
      </c>
      <c r="F103" s="115" t="s">
        <v>8208</v>
      </c>
      <c r="G103" s="115" t="s">
        <v>80</v>
      </c>
      <c r="H103" s="116">
        <v>220</v>
      </c>
      <c r="I103" s="117" t="s">
        <v>282</v>
      </c>
      <c r="J103" s="117" t="s">
        <v>288</v>
      </c>
      <c r="K103" s="118">
        <v>42736</v>
      </c>
      <c r="L103" s="117">
        <v>50040</v>
      </c>
      <c r="M103" s="109" t="s">
        <v>80</v>
      </c>
      <c r="N103" s="116">
        <v>5121.3594999999996</v>
      </c>
      <c r="O103" s="116">
        <v>49.683</v>
      </c>
      <c r="P103" s="116">
        <v>0</v>
      </c>
      <c r="Q103" s="116">
        <v>7.0121635565592545E-3</v>
      </c>
      <c r="R103" s="119">
        <v>0.34838532198053346</v>
      </c>
      <c r="S103" s="116">
        <v>49.683</v>
      </c>
      <c r="T103" s="116"/>
      <c r="X103" s="92">
        <f t="shared" si="50"/>
        <v>2</v>
      </c>
      <c r="Z103" s="100">
        <f t="shared" si="51"/>
        <v>2003</v>
      </c>
      <c r="AA103" s="105" t="str">
        <f>+VLOOKUP(C103,'Código Licitaciones'!$J$7:$J$31,1,0)</f>
        <v>Aela Generación S.A.</v>
      </c>
      <c r="AB103" s="105" t="str">
        <f t="shared" si="52"/>
        <v>76.489.426-K</v>
      </c>
      <c r="AC103" s="105" t="str">
        <f>+VLOOKUP(E103,'Código Licitaciones'!$K$7:$K$50,1,0)</f>
        <v>Copelec</v>
      </c>
      <c r="AD103" s="105" t="str">
        <f t="shared" si="53"/>
        <v>80.237.700-2</v>
      </c>
      <c r="AE103" s="105" t="str">
        <f>+VLOOKUP(G103,'Código Licitaciones'!$L$7:$L$50,1,0)</f>
        <v>Rapel 220</v>
      </c>
      <c r="AF103" s="100">
        <f t="shared" si="5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BS4C</v>
      </c>
      <c r="AI103" s="105">
        <f t="shared" si="55"/>
        <v>42736</v>
      </c>
      <c r="AJ103" s="105">
        <f t="shared" si="56"/>
        <v>50040</v>
      </c>
      <c r="AK103" s="106" t="e">
        <f>+VLOOKUP(M103,'Código Barras'!$C$3:$C$1694,1,0)</f>
        <v>#N/A</v>
      </c>
      <c r="AL103" s="100">
        <f t="shared" si="57"/>
        <v>5121.3594999999996</v>
      </c>
      <c r="AM103" s="100">
        <f t="shared" si="58"/>
        <v>49.683</v>
      </c>
      <c r="AN103" s="100">
        <f t="shared" si="59"/>
        <v>0</v>
      </c>
      <c r="AO103" s="100">
        <f t="shared" si="60"/>
        <v>7.0121635565592545E-3</v>
      </c>
      <c r="AP103" s="100">
        <f t="shared" si="61"/>
        <v>0.34838532198053346</v>
      </c>
      <c r="AQ103" s="100">
        <f t="shared" si="62"/>
        <v>49.683</v>
      </c>
      <c r="AR103" s="100" t="e">
        <f>VLOOKUP(C103&amp;E103&amp;G103&amp;I103&amp;J103,'Código Licitaciones'!$I$8:$I$4158,1,0)</f>
        <v>#N/A</v>
      </c>
    </row>
    <row r="104" spans="2:44" ht="18.75" x14ac:dyDescent="0.3">
      <c r="B104" s="113">
        <v>2003</v>
      </c>
      <c r="C104" s="114" t="s">
        <v>8199</v>
      </c>
      <c r="D104" s="114" t="s">
        <v>8200</v>
      </c>
      <c r="E104" s="114" t="s">
        <v>255</v>
      </c>
      <c r="F104" s="115" t="s">
        <v>8208</v>
      </c>
      <c r="G104" s="116" t="s">
        <v>25</v>
      </c>
      <c r="H104" s="116">
        <v>220</v>
      </c>
      <c r="I104" s="117" t="s">
        <v>282</v>
      </c>
      <c r="J104" s="117" t="s">
        <v>288</v>
      </c>
      <c r="K104" s="118">
        <v>42736</v>
      </c>
      <c r="L104" s="117">
        <v>50040</v>
      </c>
      <c r="M104" s="109" t="s">
        <v>25</v>
      </c>
      <c r="N104" s="116">
        <v>5078.8765999999996</v>
      </c>
      <c r="O104" s="116">
        <v>47.914999999999999</v>
      </c>
      <c r="P104" s="116">
        <v>0.12</v>
      </c>
      <c r="Q104" s="116">
        <v>19.608149703061443</v>
      </c>
      <c r="R104" s="119">
        <v>1548.989685022189</v>
      </c>
      <c r="S104" s="116">
        <v>78.997238825667651</v>
      </c>
      <c r="T104" s="116"/>
      <c r="X104" s="92">
        <f t="shared" si="50"/>
        <v>2</v>
      </c>
      <c r="Z104" s="100">
        <f t="shared" si="51"/>
        <v>2003</v>
      </c>
      <c r="AA104" s="105" t="str">
        <f>+VLOOKUP(C104,'Código Licitaciones'!$J$7:$J$31,1,0)</f>
        <v>Aela Generación S.A.</v>
      </c>
      <c r="AB104" s="105" t="str">
        <f t="shared" si="52"/>
        <v>76.489.426-K</v>
      </c>
      <c r="AC104" s="105" t="str">
        <f>+VLOOKUP(E104,'Código Licitaciones'!$K$7:$K$50,1,0)</f>
        <v>Copelec</v>
      </c>
      <c r="AD104" s="105" t="str">
        <f t="shared" si="53"/>
        <v>80.237.700-2</v>
      </c>
      <c r="AE104" s="105" t="str">
        <f>+VLOOKUP(G104,'Código Licitaciones'!$L$7:$L$50,1,0)</f>
        <v>Alto Jahuel 220</v>
      </c>
      <c r="AF104" s="100">
        <f t="shared" si="5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55"/>
        <v>42736</v>
      </c>
      <c r="AJ104" s="105">
        <f t="shared" si="56"/>
        <v>50040</v>
      </c>
      <c r="AK104" s="106" t="e">
        <f>+VLOOKUP(M104,'Código Barras'!$C$3:$C$1694,1,0)</f>
        <v>#N/A</v>
      </c>
      <c r="AL104" s="100">
        <f t="shared" si="57"/>
        <v>5078.8765999999996</v>
      </c>
      <c r="AM104" s="100">
        <f t="shared" si="58"/>
        <v>47.914999999999999</v>
      </c>
      <c r="AN104" s="100">
        <f t="shared" si="59"/>
        <v>0.12</v>
      </c>
      <c r="AO104" s="100">
        <f t="shared" si="60"/>
        <v>19.608149703061443</v>
      </c>
      <c r="AP104" s="100">
        <f t="shared" si="61"/>
        <v>1548.989685022189</v>
      </c>
      <c r="AQ104" s="100">
        <f t="shared" si="62"/>
        <v>78.997238825667651</v>
      </c>
      <c r="AR104" s="100" t="e">
        <f>VLOOKUP(C104&amp;E104&amp;G104&amp;I104&amp;J104,'Código Licitaciones'!$I$8:$I$4158,1,0)</f>
        <v>#N/A</v>
      </c>
    </row>
    <row r="105" spans="2:44" ht="18.75" x14ac:dyDescent="0.3">
      <c r="B105" s="113">
        <v>2004</v>
      </c>
      <c r="C105" s="114" t="s">
        <v>8199</v>
      </c>
      <c r="D105" s="114" t="s">
        <v>8200</v>
      </c>
      <c r="E105" s="114" t="s">
        <v>260</v>
      </c>
      <c r="F105" s="115" t="s">
        <v>8209</v>
      </c>
      <c r="G105" s="115" t="s">
        <v>70</v>
      </c>
      <c r="H105" s="116">
        <v>220</v>
      </c>
      <c r="I105" s="117" t="s">
        <v>282</v>
      </c>
      <c r="J105" s="117" t="s">
        <v>286</v>
      </c>
      <c r="K105" s="118">
        <v>42736</v>
      </c>
      <c r="L105" s="117">
        <v>50040</v>
      </c>
      <c r="M105" s="109" t="s">
        <v>70</v>
      </c>
      <c r="N105" s="116">
        <v>0</v>
      </c>
      <c r="O105" s="116">
        <v>48.323</v>
      </c>
      <c r="P105" s="116">
        <v>0</v>
      </c>
      <c r="Q105" s="116">
        <v>0.47399999999999998</v>
      </c>
      <c r="R105" s="116">
        <v>22.905101999999999</v>
      </c>
      <c r="S105" s="116">
        <v>48.323</v>
      </c>
      <c r="T105" s="116"/>
      <c r="X105" s="92">
        <f t="shared" si="50"/>
        <v>1</v>
      </c>
      <c r="Z105" s="100">
        <f t="shared" si="51"/>
        <v>2004</v>
      </c>
      <c r="AA105" s="105" t="str">
        <f>+VLOOKUP(C105,'Código Licitaciones'!$J$7:$J$31,1,0)</f>
        <v>Aela Generación S.A.</v>
      </c>
      <c r="AB105" s="105" t="str">
        <f t="shared" si="52"/>
        <v>76.489.426-K</v>
      </c>
      <c r="AC105" s="105" t="str">
        <f>+VLOOKUP(E105,'Código Licitaciones'!$K$7:$K$50,1,0)</f>
        <v>Luz Osorno</v>
      </c>
      <c r="AD105" s="105" t="str">
        <f t="shared" si="53"/>
        <v>96.531.500-4</v>
      </c>
      <c r="AE105" s="105" t="str">
        <f>+VLOOKUP(G105,'Código Licitaciones'!$L$7:$L$50,1,0)</f>
        <v>Valdivia 220</v>
      </c>
      <c r="AF105" s="100">
        <f t="shared" si="5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BS4A</v>
      </c>
      <c r="AI105" s="105">
        <f t="shared" si="55"/>
        <v>42736</v>
      </c>
      <c r="AJ105" s="105">
        <f t="shared" si="56"/>
        <v>50040</v>
      </c>
      <c r="AK105" s="106" t="e">
        <f>+VLOOKUP(M105,'Código Barras'!$C$3:$C$1694,1,0)</f>
        <v>#N/A</v>
      </c>
      <c r="AL105" s="100">
        <f t="shared" si="57"/>
        <v>0</v>
      </c>
      <c r="AM105" s="100">
        <f t="shared" si="58"/>
        <v>48.323</v>
      </c>
      <c r="AN105" s="100">
        <f t="shared" si="59"/>
        <v>0</v>
      </c>
      <c r="AO105" s="100">
        <f t="shared" si="60"/>
        <v>0.47399999999999998</v>
      </c>
      <c r="AP105" s="100">
        <f t="shared" si="61"/>
        <v>22.905101999999999</v>
      </c>
      <c r="AQ105" s="100">
        <f t="shared" si="62"/>
        <v>48.323</v>
      </c>
      <c r="AR105" s="100" t="str">
        <f>VLOOKUP(C105&amp;E105&amp;G105&amp;I105&amp;J105,'Código Licitaciones'!$I$8:$I$4158,1,0)</f>
        <v>Aela Generación S.A.Luz OsornoValdivia 2202015/02BS4A</v>
      </c>
    </row>
    <row r="106" spans="2:44" ht="18.75" x14ac:dyDescent="0.3">
      <c r="B106" s="113">
        <v>2004</v>
      </c>
      <c r="C106" s="114" t="s">
        <v>8199</v>
      </c>
      <c r="D106" s="114" t="s">
        <v>8200</v>
      </c>
      <c r="E106" s="114" t="s">
        <v>260</v>
      </c>
      <c r="F106" s="115" t="s">
        <v>8209</v>
      </c>
      <c r="G106" s="115" t="s">
        <v>64</v>
      </c>
      <c r="H106" s="116">
        <v>220</v>
      </c>
      <c r="I106" s="117" t="s">
        <v>282</v>
      </c>
      <c r="J106" s="117" t="s">
        <v>286</v>
      </c>
      <c r="K106" s="118">
        <v>42736</v>
      </c>
      <c r="L106" s="117">
        <v>50040</v>
      </c>
      <c r="M106" s="109" t="s">
        <v>64</v>
      </c>
      <c r="N106" s="116">
        <v>0</v>
      </c>
      <c r="O106" s="116">
        <v>48.173999999999999</v>
      </c>
      <c r="P106" s="116">
        <v>0</v>
      </c>
      <c r="Q106" s="116">
        <v>5.992</v>
      </c>
      <c r="R106" s="119">
        <v>288.65860800000002</v>
      </c>
      <c r="S106" s="116">
        <v>48.173999999999999</v>
      </c>
      <c r="T106" s="116"/>
      <c r="X106" s="92">
        <f t="shared" si="50"/>
        <v>1</v>
      </c>
      <c r="Z106" s="100">
        <f t="shared" si="51"/>
        <v>2004</v>
      </c>
      <c r="AA106" s="105" t="str">
        <f>+VLOOKUP(C106,'Código Licitaciones'!$J$7:$J$31,1,0)</f>
        <v>Aela Generación S.A.</v>
      </c>
      <c r="AB106" s="105" t="str">
        <f t="shared" si="52"/>
        <v>76.489.426-K</v>
      </c>
      <c r="AC106" s="105" t="str">
        <f>+VLOOKUP(E106,'Código Licitaciones'!$K$7:$K$50,1,0)</f>
        <v>Luz Osorno</v>
      </c>
      <c r="AD106" s="105" t="str">
        <f t="shared" si="53"/>
        <v>96.531.500-4</v>
      </c>
      <c r="AE106" s="105" t="str">
        <f>+VLOOKUP(G106,'Código Licitaciones'!$L$7:$L$50,1,0)</f>
        <v>Barro Blanco 220</v>
      </c>
      <c r="AF106" s="100">
        <f t="shared" si="5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BS4A</v>
      </c>
      <c r="AI106" s="105">
        <f t="shared" si="55"/>
        <v>42736</v>
      </c>
      <c r="AJ106" s="105">
        <f t="shared" si="56"/>
        <v>50040</v>
      </c>
      <c r="AK106" s="106" t="e">
        <f>+VLOOKUP(M106,'Código Barras'!$C$3:$C$1694,1,0)</f>
        <v>#N/A</v>
      </c>
      <c r="AL106" s="100">
        <f t="shared" si="57"/>
        <v>0</v>
      </c>
      <c r="AM106" s="100">
        <f t="shared" si="58"/>
        <v>48.173999999999999</v>
      </c>
      <c r="AN106" s="100">
        <f t="shared" si="59"/>
        <v>0</v>
      </c>
      <c r="AO106" s="100">
        <f t="shared" si="60"/>
        <v>5.992</v>
      </c>
      <c r="AP106" s="100">
        <f t="shared" si="61"/>
        <v>288.65860800000002</v>
      </c>
      <c r="AQ106" s="100">
        <f t="shared" si="62"/>
        <v>48.173999999999999</v>
      </c>
      <c r="AR106" s="100" t="str">
        <f>VLOOKUP(C106&amp;E106&amp;G106&amp;I106&amp;J106,'Código Licitaciones'!$I$8:$I$4158,1,0)</f>
        <v>Aela Generación S.A.Luz OsornoBarro Blanco 2202015/02BS4A</v>
      </c>
    </row>
    <row r="107" spans="2:44" ht="18.75" x14ac:dyDescent="0.3">
      <c r="B107" s="113">
        <v>2004</v>
      </c>
      <c r="C107" s="114" t="s">
        <v>8199</v>
      </c>
      <c r="D107" s="114" t="s">
        <v>8200</v>
      </c>
      <c r="E107" s="114" t="s">
        <v>260</v>
      </c>
      <c r="F107" s="115" t="s">
        <v>8209</v>
      </c>
      <c r="G107" s="115" t="s">
        <v>65</v>
      </c>
      <c r="H107" s="116">
        <v>220</v>
      </c>
      <c r="I107" s="117" t="s">
        <v>282</v>
      </c>
      <c r="J107" s="117" t="s">
        <v>286</v>
      </c>
      <c r="K107" s="118">
        <v>42736</v>
      </c>
      <c r="L107" s="117">
        <v>50040</v>
      </c>
      <c r="M107" s="109" t="s">
        <v>65</v>
      </c>
      <c r="N107" s="119">
        <v>0</v>
      </c>
      <c r="O107" s="116">
        <v>49.065000000000005</v>
      </c>
      <c r="P107" s="116">
        <v>0</v>
      </c>
      <c r="Q107" s="116">
        <v>1.4450000000000001</v>
      </c>
      <c r="R107" s="119">
        <v>70.898925000000006</v>
      </c>
      <c r="S107" s="116">
        <v>49.065000000000005</v>
      </c>
      <c r="T107" s="116"/>
      <c r="X107" s="92">
        <f t="shared" si="50"/>
        <v>1</v>
      </c>
      <c r="Z107" s="100">
        <f t="shared" si="51"/>
        <v>2004</v>
      </c>
      <c r="AA107" s="105" t="str">
        <f>+VLOOKUP(C107,'Código Licitaciones'!$J$7:$J$31,1,0)</f>
        <v>Aela Generación S.A.</v>
      </c>
      <c r="AB107" s="105" t="str">
        <f t="shared" si="52"/>
        <v>76.489.426-K</v>
      </c>
      <c r="AC107" s="105" t="str">
        <f>+VLOOKUP(E107,'Código Licitaciones'!$K$7:$K$50,1,0)</f>
        <v>Luz Osorno</v>
      </c>
      <c r="AD107" s="105" t="str">
        <f t="shared" si="53"/>
        <v>96.531.500-4</v>
      </c>
      <c r="AE107" s="105" t="str">
        <f>+VLOOKUP(G107,'Código Licitaciones'!$L$7:$L$50,1,0)</f>
        <v>Puerto Montt 220</v>
      </c>
      <c r="AF107" s="100">
        <f t="shared" si="5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BS4A</v>
      </c>
      <c r="AI107" s="105">
        <f t="shared" si="55"/>
        <v>42736</v>
      </c>
      <c r="AJ107" s="105">
        <f t="shared" si="56"/>
        <v>50040</v>
      </c>
      <c r="AK107" s="106" t="e">
        <f>+VLOOKUP(M107,'Código Barras'!$C$3:$C$1694,1,0)</f>
        <v>#N/A</v>
      </c>
      <c r="AL107" s="100">
        <f t="shared" si="57"/>
        <v>0</v>
      </c>
      <c r="AM107" s="100">
        <f t="shared" si="58"/>
        <v>49.065000000000005</v>
      </c>
      <c r="AN107" s="100">
        <f t="shared" si="59"/>
        <v>0</v>
      </c>
      <c r="AO107" s="100">
        <f t="shared" si="60"/>
        <v>1.4450000000000001</v>
      </c>
      <c r="AP107" s="100">
        <f t="shared" si="61"/>
        <v>70.898925000000006</v>
      </c>
      <c r="AQ107" s="100">
        <f t="shared" si="62"/>
        <v>49.065000000000005</v>
      </c>
      <c r="AR107" s="100" t="str">
        <f>VLOOKUP(C107&amp;E107&amp;G107&amp;I107&amp;J107,'Código Licitaciones'!$I$8:$I$4158,1,0)</f>
        <v>Aela Generación S.A.Luz OsornoPuerto Montt 2202015/02BS4A</v>
      </c>
    </row>
    <row r="108" spans="2:44" ht="18.75" x14ac:dyDescent="0.3">
      <c r="B108" s="113">
        <v>2004</v>
      </c>
      <c r="C108" s="114" t="s">
        <v>8199</v>
      </c>
      <c r="D108" s="114" t="s">
        <v>8200</v>
      </c>
      <c r="E108" s="114" t="s">
        <v>260</v>
      </c>
      <c r="F108" s="115" t="s">
        <v>8209</v>
      </c>
      <c r="G108" s="115" t="s">
        <v>70</v>
      </c>
      <c r="H108" s="116">
        <v>220</v>
      </c>
      <c r="I108" s="117" t="s">
        <v>282</v>
      </c>
      <c r="J108" s="117" t="s">
        <v>287</v>
      </c>
      <c r="K108" s="118">
        <v>42736</v>
      </c>
      <c r="L108" s="117">
        <v>50040</v>
      </c>
      <c r="M108" s="109" t="s">
        <v>70</v>
      </c>
      <c r="N108" s="119">
        <v>0</v>
      </c>
      <c r="O108" s="116">
        <v>48.322999999999993</v>
      </c>
      <c r="P108" s="116">
        <v>0</v>
      </c>
      <c r="Q108" s="116">
        <v>5.633</v>
      </c>
      <c r="R108" s="119">
        <v>272.20345899999995</v>
      </c>
      <c r="S108" s="116">
        <v>48.322999999999993</v>
      </c>
      <c r="T108" s="116"/>
      <c r="X108" s="92">
        <f t="shared" si="50"/>
        <v>1</v>
      </c>
      <c r="Z108" s="100">
        <f t="shared" si="51"/>
        <v>2004</v>
      </c>
      <c r="AA108" s="105" t="str">
        <f>+VLOOKUP(C108,'Código Licitaciones'!$J$7:$J$31,1,0)</f>
        <v>Aela Generación S.A.</v>
      </c>
      <c r="AB108" s="105" t="str">
        <f t="shared" si="52"/>
        <v>76.489.426-K</v>
      </c>
      <c r="AC108" s="105" t="str">
        <f>+VLOOKUP(E108,'Código Licitaciones'!$K$7:$K$50,1,0)</f>
        <v>Luz Osorno</v>
      </c>
      <c r="AD108" s="105" t="str">
        <f t="shared" si="53"/>
        <v>96.531.500-4</v>
      </c>
      <c r="AE108" s="105" t="str">
        <f>+VLOOKUP(G108,'Código Licitaciones'!$L$7:$L$50,1,0)</f>
        <v>Valdivia 220</v>
      </c>
      <c r="AF108" s="100">
        <f t="shared" si="5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BS4B</v>
      </c>
      <c r="AI108" s="105">
        <f t="shared" si="55"/>
        <v>42736</v>
      </c>
      <c r="AJ108" s="105">
        <f t="shared" si="56"/>
        <v>50040</v>
      </c>
      <c r="AK108" s="106" t="e">
        <f>+VLOOKUP(M108,'Código Barras'!$C$3:$C$1694,1,0)</f>
        <v>#N/A</v>
      </c>
      <c r="AL108" s="100">
        <f t="shared" si="57"/>
        <v>0</v>
      </c>
      <c r="AM108" s="100">
        <f t="shared" si="58"/>
        <v>48.322999999999993</v>
      </c>
      <c r="AN108" s="100">
        <f t="shared" si="59"/>
        <v>0</v>
      </c>
      <c r="AO108" s="100">
        <f t="shared" si="60"/>
        <v>5.633</v>
      </c>
      <c r="AP108" s="100">
        <f t="shared" si="61"/>
        <v>272.20345899999995</v>
      </c>
      <c r="AQ108" s="100">
        <f t="shared" si="62"/>
        <v>48.322999999999993</v>
      </c>
      <c r="AR108" s="100" t="str">
        <f>VLOOKUP(C108&amp;E108&amp;G108&amp;I108&amp;J108,'Código Licitaciones'!$I$8:$I$4158,1,0)</f>
        <v>Aela Generación S.A.Luz OsornoValdivia 2202015/02BS4B</v>
      </c>
    </row>
    <row r="109" spans="2:44" ht="18.75" x14ac:dyDescent="0.3">
      <c r="B109" s="113">
        <v>2004</v>
      </c>
      <c r="C109" s="114" t="s">
        <v>8199</v>
      </c>
      <c r="D109" s="114" t="s">
        <v>8200</v>
      </c>
      <c r="E109" s="114" t="s">
        <v>260</v>
      </c>
      <c r="F109" s="115" t="s">
        <v>8209</v>
      </c>
      <c r="G109" s="115" t="s">
        <v>64</v>
      </c>
      <c r="H109" s="116">
        <v>220</v>
      </c>
      <c r="I109" s="117" t="s">
        <v>282</v>
      </c>
      <c r="J109" s="117" t="s">
        <v>287</v>
      </c>
      <c r="K109" s="118">
        <v>42736</v>
      </c>
      <c r="L109" s="117">
        <v>50040</v>
      </c>
      <c r="M109" s="109" t="s">
        <v>64</v>
      </c>
      <c r="N109" s="119">
        <v>0</v>
      </c>
      <c r="O109" s="116">
        <v>48.174000000000007</v>
      </c>
      <c r="P109" s="116">
        <v>0</v>
      </c>
      <c r="Q109" s="116">
        <v>69.382999999999996</v>
      </c>
      <c r="R109" s="116">
        <v>3342.4566420000001</v>
      </c>
      <c r="S109" s="116">
        <v>48.174000000000007</v>
      </c>
      <c r="T109" s="116"/>
      <c r="X109" s="92">
        <f t="shared" si="50"/>
        <v>1</v>
      </c>
      <c r="Z109" s="100">
        <f t="shared" si="51"/>
        <v>2004</v>
      </c>
      <c r="AA109" s="105" t="str">
        <f>+VLOOKUP(C109,'Código Licitaciones'!$J$7:$J$31,1,0)</f>
        <v>Aela Generación S.A.</v>
      </c>
      <c r="AB109" s="105" t="str">
        <f t="shared" si="52"/>
        <v>76.489.426-K</v>
      </c>
      <c r="AC109" s="105" t="str">
        <f>+VLOOKUP(E109,'Código Licitaciones'!$K$7:$K$50,1,0)</f>
        <v>Luz Osorno</v>
      </c>
      <c r="AD109" s="105" t="str">
        <f t="shared" si="53"/>
        <v>96.531.500-4</v>
      </c>
      <c r="AE109" s="105" t="str">
        <f>+VLOOKUP(G109,'Código Licitaciones'!$L$7:$L$50,1,0)</f>
        <v>Barro Blanco 220</v>
      </c>
      <c r="AF109" s="100">
        <f t="shared" si="5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BS4B</v>
      </c>
      <c r="AI109" s="105">
        <f t="shared" si="55"/>
        <v>42736</v>
      </c>
      <c r="AJ109" s="105">
        <f t="shared" si="56"/>
        <v>50040</v>
      </c>
      <c r="AK109" s="106" t="e">
        <f>+VLOOKUP(M109,'Código Barras'!$C$3:$C$1694,1,0)</f>
        <v>#N/A</v>
      </c>
      <c r="AL109" s="100">
        <f t="shared" si="57"/>
        <v>0</v>
      </c>
      <c r="AM109" s="100">
        <f t="shared" si="58"/>
        <v>48.174000000000007</v>
      </c>
      <c r="AN109" s="100">
        <f t="shared" si="59"/>
        <v>0</v>
      </c>
      <c r="AO109" s="100">
        <f t="shared" si="60"/>
        <v>69.382999999999996</v>
      </c>
      <c r="AP109" s="100">
        <f t="shared" si="61"/>
        <v>3342.4566420000001</v>
      </c>
      <c r="AQ109" s="100">
        <f t="shared" si="62"/>
        <v>48.174000000000007</v>
      </c>
      <c r="AR109" s="100" t="str">
        <f>VLOOKUP(C109&amp;E109&amp;G109&amp;I109&amp;J109,'Código Licitaciones'!$I$8:$I$4158,1,0)</f>
        <v>Aela Generación S.A.Luz OsornoBarro Blanco 2202015/02BS4B</v>
      </c>
    </row>
    <row r="110" spans="2:44" ht="18.75" x14ac:dyDescent="0.3">
      <c r="B110" s="113">
        <v>2004</v>
      </c>
      <c r="C110" s="114" t="s">
        <v>8199</v>
      </c>
      <c r="D110" s="114" t="s">
        <v>8200</v>
      </c>
      <c r="E110" s="114" t="s">
        <v>260</v>
      </c>
      <c r="F110" s="115" t="s">
        <v>8209</v>
      </c>
      <c r="G110" s="115" t="s">
        <v>65</v>
      </c>
      <c r="H110" s="116">
        <v>220</v>
      </c>
      <c r="I110" s="117" t="s">
        <v>282</v>
      </c>
      <c r="J110" s="117" t="s">
        <v>287</v>
      </c>
      <c r="K110" s="118">
        <v>42736</v>
      </c>
      <c r="L110" s="117">
        <v>50040</v>
      </c>
      <c r="M110" s="109" t="s">
        <v>65</v>
      </c>
      <c r="N110" s="119">
        <v>0</v>
      </c>
      <c r="O110" s="116">
        <v>49.064999999999998</v>
      </c>
      <c r="P110" s="116">
        <v>0</v>
      </c>
      <c r="Q110" s="116">
        <v>21.555</v>
      </c>
      <c r="R110" s="119">
        <v>1057.5960749999999</v>
      </c>
      <c r="S110" s="116">
        <v>49.064999999999998</v>
      </c>
      <c r="T110" s="116"/>
      <c r="X110" s="92">
        <f t="shared" si="50"/>
        <v>1</v>
      </c>
      <c r="Z110" s="100">
        <f t="shared" si="51"/>
        <v>2004</v>
      </c>
      <c r="AA110" s="105" t="str">
        <f>+VLOOKUP(C110,'Código Licitaciones'!$J$7:$J$31,1,0)</f>
        <v>Aela Generación S.A.</v>
      </c>
      <c r="AB110" s="105" t="str">
        <f t="shared" si="52"/>
        <v>76.489.426-K</v>
      </c>
      <c r="AC110" s="105" t="str">
        <f>+VLOOKUP(E110,'Código Licitaciones'!$K$7:$K$50,1,0)</f>
        <v>Luz Osorno</v>
      </c>
      <c r="AD110" s="105" t="str">
        <f t="shared" si="53"/>
        <v>96.531.500-4</v>
      </c>
      <c r="AE110" s="105" t="str">
        <f>+VLOOKUP(G110,'Código Licitaciones'!$L$7:$L$50,1,0)</f>
        <v>Puerto Montt 220</v>
      </c>
      <c r="AF110" s="100">
        <f t="shared" si="5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BS4B</v>
      </c>
      <c r="AI110" s="105">
        <f t="shared" si="55"/>
        <v>42736</v>
      </c>
      <c r="AJ110" s="105">
        <f t="shared" si="56"/>
        <v>50040</v>
      </c>
      <c r="AK110" s="106" t="e">
        <f>+VLOOKUP(M110,'Código Barras'!$C$3:$C$1694,1,0)</f>
        <v>#N/A</v>
      </c>
      <c r="AL110" s="100">
        <f t="shared" si="57"/>
        <v>0</v>
      </c>
      <c r="AM110" s="100">
        <f t="shared" si="58"/>
        <v>49.064999999999998</v>
      </c>
      <c r="AN110" s="100">
        <f t="shared" si="59"/>
        <v>0</v>
      </c>
      <c r="AO110" s="100">
        <f t="shared" si="60"/>
        <v>21.555</v>
      </c>
      <c r="AP110" s="100">
        <f t="shared" si="61"/>
        <v>1057.5960749999999</v>
      </c>
      <c r="AQ110" s="100">
        <f t="shared" si="62"/>
        <v>49.064999999999998</v>
      </c>
      <c r="AR110" s="100" t="str">
        <f>VLOOKUP(C110&amp;E110&amp;G110&amp;I110&amp;J110,'Código Licitaciones'!$I$8:$I$4158,1,0)</f>
        <v>Aela Generación S.A.Luz OsornoPuerto Montt 2202015/02BS4B</v>
      </c>
    </row>
    <row r="111" spans="2:44" ht="18.75" x14ac:dyDescent="0.3">
      <c r="B111" s="113">
        <v>2004</v>
      </c>
      <c r="C111" s="114" t="s">
        <v>8199</v>
      </c>
      <c r="D111" s="114" t="s">
        <v>8200</v>
      </c>
      <c r="E111" s="114" t="s">
        <v>260</v>
      </c>
      <c r="F111" s="115" t="s">
        <v>8209</v>
      </c>
      <c r="G111" s="115" t="s">
        <v>70</v>
      </c>
      <c r="H111" s="116">
        <v>220</v>
      </c>
      <c r="I111" s="117" t="s">
        <v>282</v>
      </c>
      <c r="J111" s="117" t="s">
        <v>288</v>
      </c>
      <c r="K111" s="118">
        <v>42736</v>
      </c>
      <c r="L111" s="117">
        <v>50040</v>
      </c>
      <c r="M111" s="109" t="s">
        <v>70</v>
      </c>
      <c r="N111" s="119">
        <v>4734.03</v>
      </c>
      <c r="O111" s="116">
        <v>48.322999999999993</v>
      </c>
      <c r="P111" s="116">
        <v>1.6E-2</v>
      </c>
      <c r="Q111" s="116">
        <v>2.4180000000000001</v>
      </c>
      <c r="R111" s="116">
        <v>192.589494</v>
      </c>
      <c r="S111" s="116">
        <v>79.6482605459057</v>
      </c>
      <c r="T111" s="116"/>
      <c r="X111" s="92">
        <f t="shared" si="50"/>
        <v>1</v>
      </c>
      <c r="Z111" s="100">
        <f t="shared" si="51"/>
        <v>2004</v>
      </c>
      <c r="AA111" s="105" t="str">
        <f>+VLOOKUP(C111,'Código Licitaciones'!$J$7:$J$31,1,0)</f>
        <v>Aela Generación S.A.</v>
      </c>
      <c r="AB111" s="105" t="str">
        <f t="shared" si="52"/>
        <v>76.489.426-K</v>
      </c>
      <c r="AC111" s="105" t="str">
        <f>+VLOOKUP(E111,'Código Licitaciones'!$K$7:$K$50,1,0)</f>
        <v>Luz Osorno</v>
      </c>
      <c r="AD111" s="105" t="str">
        <f t="shared" si="53"/>
        <v>96.531.500-4</v>
      </c>
      <c r="AE111" s="105" t="str">
        <f>+VLOOKUP(G111,'Código Licitaciones'!$L$7:$L$50,1,0)</f>
        <v>Valdivia 220</v>
      </c>
      <c r="AF111" s="100">
        <f t="shared" si="5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55"/>
        <v>42736</v>
      </c>
      <c r="AJ111" s="105">
        <f t="shared" si="56"/>
        <v>50040</v>
      </c>
      <c r="AK111" s="106" t="e">
        <f>+VLOOKUP(M111,'Código Barras'!$C$3:$C$1694,1,0)</f>
        <v>#N/A</v>
      </c>
      <c r="AL111" s="100">
        <f t="shared" si="57"/>
        <v>4734.03</v>
      </c>
      <c r="AM111" s="100">
        <f t="shared" si="58"/>
        <v>48.322999999999993</v>
      </c>
      <c r="AN111" s="100">
        <f t="shared" si="59"/>
        <v>1.6E-2</v>
      </c>
      <c r="AO111" s="100">
        <f t="shared" si="60"/>
        <v>2.4180000000000001</v>
      </c>
      <c r="AP111" s="100">
        <f t="shared" si="61"/>
        <v>192.589494</v>
      </c>
      <c r="AQ111" s="100">
        <f t="shared" si="62"/>
        <v>79.6482605459057</v>
      </c>
      <c r="AR111" s="100" t="str">
        <f>VLOOKUP(C111&amp;E111&amp;G111&amp;I111&amp;J111,'Código Licitaciones'!$I$8:$I$4158,1,0)</f>
        <v>Aela Generación S.A.Luz OsornoValdivia 2202015/02BS4C</v>
      </c>
    </row>
    <row r="112" spans="2:44" ht="18.75" x14ac:dyDescent="0.3">
      <c r="B112" s="113">
        <v>2004</v>
      </c>
      <c r="C112" s="114" t="s">
        <v>8199</v>
      </c>
      <c r="D112" s="114" t="s">
        <v>8200</v>
      </c>
      <c r="E112" s="114" t="s">
        <v>260</v>
      </c>
      <c r="F112" s="115" t="s">
        <v>8209</v>
      </c>
      <c r="G112" s="115" t="s">
        <v>64</v>
      </c>
      <c r="H112" s="116">
        <v>220</v>
      </c>
      <c r="I112" s="117" t="s">
        <v>282</v>
      </c>
      <c r="J112" s="117" t="s">
        <v>288</v>
      </c>
      <c r="K112" s="118">
        <v>42736</v>
      </c>
      <c r="L112" s="117">
        <v>50040</v>
      </c>
      <c r="M112" s="109" t="s">
        <v>64</v>
      </c>
      <c r="N112" s="119">
        <v>4676.3000000000011</v>
      </c>
      <c r="O112" s="116">
        <v>48.173999999999999</v>
      </c>
      <c r="P112" s="116">
        <v>0.20399999999999999</v>
      </c>
      <c r="Q112" s="116">
        <v>29.863</v>
      </c>
      <c r="R112" s="116">
        <v>2392.5853620000003</v>
      </c>
      <c r="S112" s="116">
        <v>80.11872089207381</v>
      </c>
      <c r="T112" s="116"/>
      <c r="X112" s="92">
        <f t="shared" si="50"/>
        <v>1</v>
      </c>
      <c r="Z112" s="100">
        <f t="shared" si="51"/>
        <v>2004</v>
      </c>
      <c r="AA112" s="105" t="str">
        <f>+VLOOKUP(C112,'Código Licitaciones'!$J$7:$J$31,1,0)</f>
        <v>Aela Generación S.A.</v>
      </c>
      <c r="AB112" s="105" t="str">
        <f t="shared" si="52"/>
        <v>76.489.426-K</v>
      </c>
      <c r="AC112" s="105" t="str">
        <f>+VLOOKUP(E112,'Código Licitaciones'!$K$7:$K$50,1,0)</f>
        <v>Luz Osorno</v>
      </c>
      <c r="AD112" s="105" t="str">
        <f t="shared" si="53"/>
        <v>96.531.500-4</v>
      </c>
      <c r="AE112" s="105" t="str">
        <f>+VLOOKUP(G112,'Código Licitaciones'!$L$7:$L$50,1,0)</f>
        <v>Barro Blanco 220</v>
      </c>
      <c r="AF112" s="100">
        <f t="shared" si="5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55"/>
        <v>42736</v>
      </c>
      <c r="AJ112" s="105">
        <f t="shared" si="56"/>
        <v>50040</v>
      </c>
      <c r="AK112" s="106" t="e">
        <f>+VLOOKUP(M112,'Código Barras'!$C$3:$C$1694,1,0)</f>
        <v>#N/A</v>
      </c>
      <c r="AL112" s="100">
        <f t="shared" si="57"/>
        <v>4676.3000000000011</v>
      </c>
      <c r="AM112" s="100">
        <f t="shared" si="58"/>
        <v>48.173999999999999</v>
      </c>
      <c r="AN112" s="100">
        <f t="shared" si="59"/>
        <v>0.20399999999999999</v>
      </c>
      <c r="AO112" s="100">
        <f t="shared" si="60"/>
        <v>29.863</v>
      </c>
      <c r="AP112" s="100">
        <f t="shared" si="61"/>
        <v>2392.5853620000003</v>
      </c>
      <c r="AQ112" s="100">
        <f t="shared" si="62"/>
        <v>80.11872089207381</v>
      </c>
      <c r="AR112" s="100" t="str">
        <f>VLOOKUP(C112&amp;E112&amp;G112&amp;I112&amp;J112,'Código Licitaciones'!$I$8:$I$4158,1,0)</f>
        <v>Aela Generación S.A.Luz OsornoBarro Blanco 2202015/02BS4C</v>
      </c>
    </row>
    <row r="113" spans="2:44" ht="18.75" x14ac:dyDescent="0.3">
      <c r="B113" s="113">
        <v>2004</v>
      </c>
      <c r="C113" s="114" t="s">
        <v>8199</v>
      </c>
      <c r="D113" s="114" t="s">
        <v>8200</v>
      </c>
      <c r="E113" s="114" t="s">
        <v>260</v>
      </c>
      <c r="F113" s="115" t="s">
        <v>8209</v>
      </c>
      <c r="G113" s="115" t="s">
        <v>65</v>
      </c>
      <c r="H113" s="116">
        <v>220</v>
      </c>
      <c r="I113" s="117" t="s">
        <v>282</v>
      </c>
      <c r="J113" s="117" t="s">
        <v>288</v>
      </c>
      <c r="K113" s="118">
        <v>42736</v>
      </c>
      <c r="L113" s="117">
        <v>50040</v>
      </c>
      <c r="M113" s="109" t="s">
        <v>65</v>
      </c>
      <c r="N113" s="119">
        <v>4812.24</v>
      </c>
      <c r="O113" s="116">
        <v>49.064999999999991</v>
      </c>
      <c r="P113" s="116">
        <v>4.2000000000000003E-2</v>
      </c>
      <c r="Q113" s="116">
        <v>8.0850000000000009</v>
      </c>
      <c r="R113" s="119">
        <v>598.80460500000004</v>
      </c>
      <c r="S113" s="116">
        <v>74.063649350649342</v>
      </c>
      <c r="T113" s="116"/>
      <c r="X113" s="92">
        <f t="shared" si="50"/>
        <v>1</v>
      </c>
      <c r="Z113" s="100">
        <f t="shared" si="51"/>
        <v>2004</v>
      </c>
      <c r="AA113" s="105" t="str">
        <f>+VLOOKUP(C113,'Código Licitaciones'!$J$7:$J$31,1,0)</f>
        <v>Aela Generación S.A.</v>
      </c>
      <c r="AB113" s="105" t="str">
        <f t="shared" si="52"/>
        <v>76.489.426-K</v>
      </c>
      <c r="AC113" s="105" t="str">
        <f>+VLOOKUP(E113,'Código Licitaciones'!$K$7:$K$50,1,0)</f>
        <v>Luz Osorno</v>
      </c>
      <c r="AD113" s="105" t="str">
        <f t="shared" si="53"/>
        <v>96.531.500-4</v>
      </c>
      <c r="AE113" s="105" t="str">
        <f>+VLOOKUP(G113,'Código Licitaciones'!$L$7:$L$50,1,0)</f>
        <v>Puerto Montt 220</v>
      </c>
      <c r="AF113" s="100">
        <f t="shared" si="5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55"/>
        <v>42736</v>
      </c>
      <c r="AJ113" s="105">
        <f t="shared" si="56"/>
        <v>50040</v>
      </c>
      <c r="AK113" s="106" t="e">
        <f>+VLOOKUP(M113,'Código Barras'!$C$3:$C$1694,1,0)</f>
        <v>#N/A</v>
      </c>
      <c r="AL113" s="100">
        <f t="shared" si="57"/>
        <v>4812.24</v>
      </c>
      <c r="AM113" s="100">
        <f t="shared" si="58"/>
        <v>49.064999999999991</v>
      </c>
      <c r="AN113" s="100">
        <f t="shared" si="59"/>
        <v>4.2000000000000003E-2</v>
      </c>
      <c r="AO113" s="100">
        <f t="shared" si="60"/>
        <v>8.0850000000000009</v>
      </c>
      <c r="AP113" s="100">
        <f t="shared" si="61"/>
        <v>598.80460500000004</v>
      </c>
      <c r="AQ113" s="100">
        <f t="shared" si="62"/>
        <v>74.063649350649342</v>
      </c>
      <c r="AR113" s="100" t="str">
        <f>VLOOKUP(C113&amp;E113&amp;G113&amp;I113&amp;J113,'Código Licitaciones'!$I$8:$I$4158,1,0)</f>
        <v>Aela Generación S.A.Luz OsornoPuerto Montt 2202015/02BS4C</v>
      </c>
    </row>
    <row r="114" spans="2:44" ht="18.75" x14ac:dyDescent="0.3">
      <c r="B114" s="113">
        <v>2027</v>
      </c>
      <c r="C114" s="114" t="s">
        <v>8199</v>
      </c>
      <c r="D114" s="114" t="s">
        <v>8200</v>
      </c>
      <c r="E114" s="114" t="s">
        <v>8212</v>
      </c>
      <c r="F114" s="115" t="s">
        <v>8210</v>
      </c>
      <c r="G114" s="116" t="s">
        <v>25</v>
      </c>
      <c r="H114" s="116">
        <v>220</v>
      </c>
      <c r="I114" s="117" t="s">
        <v>282</v>
      </c>
      <c r="J114" s="117" t="s">
        <v>286</v>
      </c>
      <c r="K114" s="118">
        <v>42736</v>
      </c>
      <c r="L114" s="117">
        <v>50040</v>
      </c>
      <c r="M114" s="109" t="s">
        <v>25</v>
      </c>
      <c r="N114" s="119">
        <v>0</v>
      </c>
      <c r="O114" s="116">
        <v>47.91500401415361</v>
      </c>
      <c r="P114" s="116">
        <v>0</v>
      </c>
      <c r="Q114" s="116">
        <v>67.262</v>
      </c>
      <c r="R114" s="119">
        <v>3222.8589999999999</v>
      </c>
      <c r="S114" s="116">
        <v>47.91500401415361</v>
      </c>
      <c r="T114" s="116"/>
      <c r="X114" s="92">
        <f t="shared" si="50"/>
        <v>3</v>
      </c>
      <c r="Z114" s="100">
        <f t="shared" si="51"/>
        <v>2027</v>
      </c>
      <c r="AA114" s="105" t="str">
        <f>+VLOOKUP(C114,'Código Licitaciones'!$J$7:$J$31,1,0)</f>
        <v>Aela Generación S.A.</v>
      </c>
      <c r="AB114" s="105" t="str">
        <f t="shared" si="52"/>
        <v>76.489.426-K</v>
      </c>
      <c r="AC114" s="105" t="e">
        <f>+VLOOKUP(E114,'Código Licitaciones'!$K$7:$K$50,1,0)</f>
        <v>#N/A</v>
      </c>
      <c r="AD114" s="105" t="str">
        <f t="shared" si="53"/>
        <v>99.513.400-4</v>
      </c>
      <c r="AE114" s="105" t="str">
        <f>+VLOOKUP(G114,'Código Licitaciones'!$L$7:$L$50,1,0)</f>
        <v>Alto Jahuel 220</v>
      </c>
      <c r="AF114" s="100">
        <f t="shared" si="5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BS4A</v>
      </c>
      <c r="AI114" s="105">
        <f t="shared" si="55"/>
        <v>42736</v>
      </c>
      <c r="AJ114" s="105">
        <f t="shared" si="56"/>
        <v>50040</v>
      </c>
      <c r="AK114" s="106" t="e">
        <f>+VLOOKUP(M114,'Código Barras'!$C$3:$C$1694,1,0)</f>
        <v>#N/A</v>
      </c>
      <c r="AL114" s="100">
        <f t="shared" si="57"/>
        <v>0</v>
      </c>
      <c r="AM114" s="100">
        <f t="shared" si="58"/>
        <v>47.91500401415361</v>
      </c>
      <c r="AN114" s="100">
        <f t="shared" si="59"/>
        <v>0</v>
      </c>
      <c r="AO114" s="100">
        <f t="shared" si="60"/>
        <v>67.262</v>
      </c>
      <c r="AP114" s="100">
        <f t="shared" si="61"/>
        <v>3222.8589999999999</v>
      </c>
      <c r="AQ114" s="100">
        <f t="shared" si="62"/>
        <v>47.91500401415361</v>
      </c>
      <c r="AR114" s="100" t="e">
        <f>VLOOKUP(C114&amp;E114&amp;G114&amp;I114&amp;J114,'Código Licitaciones'!$I$8:$I$4158,1,0)</f>
        <v>#N/A</v>
      </c>
    </row>
    <row r="115" spans="2:44" ht="18.75" x14ac:dyDescent="0.3">
      <c r="B115" s="113">
        <v>2027</v>
      </c>
      <c r="C115" s="114" t="s">
        <v>8199</v>
      </c>
      <c r="D115" s="114" t="s">
        <v>8200</v>
      </c>
      <c r="E115" s="114" t="s">
        <v>8212</v>
      </c>
      <c r="F115" s="115" t="s">
        <v>8210</v>
      </c>
      <c r="G115" s="115" t="s">
        <v>34</v>
      </c>
      <c r="H115" s="116">
        <v>220</v>
      </c>
      <c r="I115" s="117" t="s">
        <v>282</v>
      </c>
      <c r="J115" s="117" t="s">
        <v>286</v>
      </c>
      <c r="K115" s="118">
        <v>42736</v>
      </c>
      <c r="L115" s="117">
        <v>50040</v>
      </c>
      <c r="M115" s="109" t="s">
        <v>34</v>
      </c>
      <c r="N115" s="119">
        <v>0</v>
      </c>
      <c r="O115" s="116">
        <v>46.345879959308242</v>
      </c>
      <c r="P115" s="116">
        <v>0</v>
      </c>
      <c r="Q115" s="116">
        <v>1.966</v>
      </c>
      <c r="R115" s="116">
        <v>91.116</v>
      </c>
      <c r="S115" s="116">
        <v>46.345879959308242</v>
      </c>
      <c r="T115" s="116"/>
      <c r="X115" s="92">
        <f t="shared" si="50"/>
        <v>3</v>
      </c>
      <c r="Z115" s="100">
        <f t="shared" si="51"/>
        <v>2027</v>
      </c>
      <c r="AA115" s="105" t="str">
        <f>+VLOOKUP(C115,'Código Licitaciones'!$J$7:$J$31,1,0)</f>
        <v>Aela Generación S.A.</v>
      </c>
      <c r="AB115" s="105" t="str">
        <f t="shared" si="52"/>
        <v>76.489.426-K</v>
      </c>
      <c r="AC115" s="105" t="e">
        <f>+VLOOKUP(E115,'Código Licitaciones'!$K$7:$K$50,1,0)</f>
        <v>#N/A</v>
      </c>
      <c r="AD115" s="105" t="str">
        <f t="shared" si="53"/>
        <v>99.513.400-4</v>
      </c>
      <c r="AE115" s="105" t="str">
        <f>+VLOOKUP(G115,'Código Licitaciones'!$L$7:$L$50,1,0)</f>
        <v>Ancoa 220</v>
      </c>
      <c r="AF115" s="100">
        <f t="shared" si="5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BS4A</v>
      </c>
      <c r="AI115" s="105">
        <f t="shared" si="55"/>
        <v>42736</v>
      </c>
      <c r="AJ115" s="105">
        <f t="shared" si="56"/>
        <v>50040</v>
      </c>
      <c r="AK115" s="106" t="e">
        <f>+VLOOKUP(M115,'Código Barras'!$C$3:$C$1694,1,0)</f>
        <v>#N/A</v>
      </c>
      <c r="AL115" s="100">
        <f t="shared" si="57"/>
        <v>0</v>
      </c>
      <c r="AM115" s="100">
        <f t="shared" si="58"/>
        <v>46.345879959308242</v>
      </c>
      <c r="AN115" s="100">
        <f t="shared" si="59"/>
        <v>0</v>
      </c>
      <c r="AO115" s="100">
        <f t="shared" si="60"/>
        <v>1.966</v>
      </c>
      <c r="AP115" s="100">
        <f t="shared" si="61"/>
        <v>91.116</v>
      </c>
      <c r="AQ115" s="100">
        <f t="shared" si="62"/>
        <v>46.345879959308242</v>
      </c>
      <c r="AR115" s="100" t="e">
        <f>VLOOKUP(C115&amp;E115&amp;G115&amp;I115&amp;J115,'Código Licitaciones'!$I$8:$I$4158,1,0)</f>
        <v>#N/A</v>
      </c>
    </row>
    <row r="116" spans="2:44" ht="18.75" x14ac:dyDescent="0.3">
      <c r="B116" s="113">
        <v>2027</v>
      </c>
      <c r="C116" s="114" t="s">
        <v>8199</v>
      </c>
      <c r="D116" s="114" t="s">
        <v>8200</v>
      </c>
      <c r="E116" s="114" t="s">
        <v>8212</v>
      </c>
      <c r="F116" s="115" t="s">
        <v>8210</v>
      </c>
      <c r="G116" s="115" t="s">
        <v>28</v>
      </c>
      <c r="H116" s="116">
        <v>220</v>
      </c>
      <c r="I116" s="117" t="s">
        <v>282</v>
      </c>
      <c r="J116" s="117" t="s">
        <v>286</v>
      </c>
      <c r="K116" s="118">
        <v>42736</v>
      </c>
      <c r="L116" s="117">
        <v>50040</v>
      </c>
      <c r="M116" s="109" t="s">
        <v>28</v>
      </c>
      <c r="N116" s="119">
        <v>0</v>
      </c>
      <c r="O116" s="116">
        <v>49.294001578531969</v>
      </c>
      <c r="P116" s="116">
        <v>0</v>
      </c>
      <c r="Q116" s="116">
        <v>2.5339999999999998</v>
      </c>
      <c r="R116" s="119">
        <v>124.911</v>
      </c>
      <c r="S116" s="116">
        <v>49.294001578531969</v>
      </c>
      <c r="T116" s="116"/>
      <c r="X116" s="92">
        <f t="shared" si="50"/>
        <v>3</v>
      </c>
      <c r="Z116" s="100">
        <f t="shared" si="51"/>
        <v>2027</v>
      </c>
      <c r="AA116" s="105" t="str">
        <f>+VLOOKUP(C116,'Código Licitaciones'!$J$7:$J$31,1,0)</f>
        <v>Aela Generación S.A.</v>
      </c>
      <c r="AB116" s="105" t="str">
        <f t="shared" si="52"/>
        <v>76.489.426-K</v>
      </c>
      <c r="AC116" s="105" t="e">
        <f>+VLOOKUP(E116,'Código Licitaciones'!$K$7:$K$50,1,0)</f>
        <v>#N/A</v>
      </c>
      <c r="AD116" s="105" t="str">
        <f t="shared" si="53"/>
        <v>99.513.400-4</v>
      </c>
      <c r="AE116" s="105" t="str">
        <f>+VLOOKUP(G116,'Código Licitaciones'!$L$7:$L$50,1,0)</f>
        <v>Cerro Navia 220</v>
      </c>
      <c r="AF116" s="100">
        <f t="shared" si="5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BS4A</v>
      </c>
      <c r="AI116" s="105">
        <f t="shared" si="55"/>
        <v>42736</v>
      </c>
      <c r="AJ116" s="105">
        <f t="shared" si="56"/>
        <v>50040</v>
      </c>
      <c r="AK116" s="106" t="e">
        <f>+VLOOKUP(M116,'Código Barras'!$C$3:$C$1694,1,0)</f>
        <v>#N/A</v>
      </c>
      <c r="AL116" s="100">
        <f t="shared" si="57"/>
        <v>0</v>
      </c>
      <c r="AM116" s="100">
        <f t="shared" si="58"/>
        <v>49.294001578531969</v>
      </c>
      <c r="AN116" s="100">
        <f t="shared" si="59"/>
        <v>0</v>
      </c>
      <c r="AO116" s="100">
        <f t="shared" si="60"/>
        <v>2.5339999999999998</v>
      </c>
      <c r="AP116" s="100">
        <f t="shared" si="61"/>
        <v>124.911</v>
      </c>
      <c r="AQ116" s="100">
        <f t="shared" si="62"/>
        <v>49.294001578531969</v>
      </c>
      <c r="AR116" s="100" t="e">
        <f>VLOOKUP(C116&amp;E116&amp;G116&amp;I116&amp;J116,'Código Licitaciones'!$I$8:$I$4158,1,0)</f>
        <v>#N/A</v>
      </c>
    </row>
    <row r="117" spans="2:44" ht="18.75" x14ac:dyDescent="0.3">
      <c r="B117" s="113">
        <v>2027</v>
      </c>
      <c r="C117" s="114" t="s">
        <v>8199</v>
      </c>
      <c r="D117" s="114" t="s">
        <v>8200</v>
      </c>
      <c r="E117" s="114" t="s">
        <v>8212</v>
      </c>
      <c r="F117" s="115" t="s">
        <v>8210</v>
      </c>
      <c r="G117" s="115" t="s">
        <v>46</v>
      </c>
      <c r="H117" s="116">
        <v>220</v>
      </c>
      <c r="I117" s="117" t="s">
        <v>282</v>
      </c>
      <c r="J117" s="117" t="s">
        <v>286</v>
      </c>
      <c r="K117" s="118">
        <v>42736</v>
      </c>
      <c r="L117" s="117">
        <v>50040</v>
      </c>
      <c r="M117" s="109" t="s">
        <v>46</v>
      </c>
      <c r="N117" s="116">
        <v>0</v>
      </c>
      <c r="O117" s="116">
        <v>45.314996891770171</v>
      </c>
      <c r="P117" s="116">
        <v>0</v>
      </c>
      <c r="Q117" s="116">
        <v>157.64599999999999</v>
      </c>
      <c r="R117" s="116">
        <v>7143.7280000000001</v>
      </c>
      <c r="S117" s="116">
        <v>45.314996891770171</v>
      </c>
      <c r="T117" s="116"/>
      <c r="X117" s="92">
        <f t="shared" si="50"/>
        <v>3</v>
      </c>
      <c r="Z117" s="100">
        <f t="shared" si="51"/>
        <v>2027</v>
      </c>
      <c r="AA117" s="105" t="str">
        <f>+VLOOKUP(C117,'Código Licitaciones'!$J$7:$J$31,1,0)</f>
        <v>Aela Generación S.A.</v>
      </c>
      <c r="AB117" s="105" t="str">
        <f t="shared" si="52"/>
        <v>76.489.426-K</v>
      </c>
      <c r="AC117" s="105" t="e">
        <f>+VLOOKUP(E117,'Código Licitaciones'!$K$7:$K$50,1,0)</f>
        <v>#N/A</v>
      </c>
      <c r="AD117" s="105" t="str">
        <f t="shared" si="53"/>
        <v>99.513.400-4</v>
      </c>
      <c r="AE117" s="105" t="str">
        <f>+VLOOKUP(G117,'Código Licitaciones'!$L$7:$L$50,1,0)</f>
        <v>Charrua 220</v>
      </c>
      <c r="AF117" s="100">
        <f t="shared" si="5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BS4A</v>
      </c>
      <c r="AI117" s="105">
        <f t="shared" si="55"/>
        <v>42736</v>
      </c>
      <c r="AJ117" s="105">
        <f t="shared" si="56"/>
        <v>50040</v>
      </c>
      <c r="AK117" s="106" t="e">
        <f>+VLOOKUP(M117,'Código Barras'!$C$3:$C$1694,1,0)</f>
        <v>#N/A</v>
      </c>
      <c r="AL117" s="100">
        <f t="shared" si="57"/>
        <v>0</v>
      </c>
      <c r="AM117" s="100">
        <f t="shared" si="58"/>
        <v>45.314996891770171</v>
      </c>
      <c r="AN117" s="100">
        <f t="shared" si="59"/>
        <v>0</v>
      </c>
      <c r="AO117" s="100">
        <f t="shared" si="60"/>
        <v>157.64599999999999</v>
      </c>
      <c r="AP117" s="100">
        <f t="shared" si="61"/>
        <v>7143.7280000000001</v>
      </c>
      <c r="AQ117" s="100">
        <f t="shared" si="62"/>
        <v>45.314996891770171</v>
      </c>
      <c r="AR117" s="100" t="e">
        <f>VLOOKUP(C117&amp;E117&amp;G117&amp;I117&amp;J117,'Código Licitaciones'!$I$8:$I$4158,1,0)</f>
        <v>#N/A</v>
      </c>
    </row>
    <row r="118" spans="2:44" ht="18.75" x14ac:dyDescent="0.3">
      <c r="B118" s="113">
        <v>2027</v>
      </c>
      <c r="C118" s="114" t="s">
        <v>8199</v>
      </c>
      <c r="D118" s="114" t="s">
        <v>8200</v>
      </c>
      <c r="E118" s="114" t="s">
        <v>8212</v>
      </c>
      <c r="F118" s="115" t="s">
        <v>8210</v>
      </c>
      <c r="G118" s="115" t="s">
        <v>29</v>
      </c>
      <c r="H118" s="116">
        <v>220</v>
      </c>
      <c r="I118" s="117" t="s">
        <v>282</v>
      </c>
      <c r="J118" s="117" t="s">
        <v>286</v>
      </c>
      <c r="K118" s="118">
        <v>42736</v>
      </c>
      <c r="L118" s="117">
        <v>50040</v>
      </c>
      <c r="M118" s="109" t="s">
        <v>29</v>
      </c>
      <c r="N118" s="116">
        <v>0</v>
      </c>
      <c r="O118" s="116">
        <v>49.802413273001505</v>
      </c>
      <c r="P118" s="116">
        <v>0</v>
      </c>
      <c r="Q118" s="116">
        <v>0.66300000000000003</v>
      </c>
      <c r="R118" s="116">
        <v>33.018999999999998</v>
      </c>
      <c r="S118" s="116">
        <v>49.802413273001505</v>
      </c>
      <c r="T118" s="116"/>
      <c r="X118" s="92">
        <f t="shared" si="50"/>
        <v>3</v>
      </c>
      <c r="Z118" s="100">
        <f t="shared" si="51"/>
        <v>2027</v>
      </c>
      <c r="AA118" s="105" t="str">
        <f>+VLOOKUP(C118,'Código Licitaciones'!$J$7:$J$31,1,0)</f>
        <v>Aela Generación S.A.</v>
      </c>
      <c r="AB118" s="105" t="str">
        <f t="shared" si="52"/>
        <v>76.489.426-K</v>
      </c>
      <c r="AC118" s="105" t="e">
        <f>+VLOOKUP(E118,'Código Licitaciones'!$K$7:$K$50,1,0)</f>
        <v>#N/A</v>
      </c>
      <c r="AD118" s="105" t="str">
        <f t="shared" si="53"/>
        <v>99.513.400-4</v>
      </c>
      <c r="AE118" s="105" t="str">
        <f>+VLOOKUP(G118,'Código Licitaciones'!$L$7:$L$50,1,0)</f>
        <v>Polpaico 220</v>
      </c>
      <c r="AF118" s="100">
        <f t="shared" si="5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BS4A</v>
      </c>
      <c r="AI118" s="105">
        <f t="shared" si="55"/>
        <v>42736</v>
      </c>
      <c r="AJ118" s="105">
        <f t="shared" si="56"/>
        <v>50040</v>
      </c>
      <c r="AK118" s="106" t="e">
        <f>+VLOOKUP(M118,'Código Barras'!$C$3:$C$1694,1,0)</f>
        <v>#N/A</v>
      </c>
      <c r="AL118" s="100">
        <f t="shared" si="57"/>
        <v>0</v>
      </c>
      <c r="AM118" s="100">
        <f t="shared" si="58"/>
        <v>49.802413273001505</v>
      </c>
      <c r="AN118" s="100">
        <f t="shared" si="59"/>
        <v>0</v>
      </c>
      <c r="AO118" s="100">
        <f t="shared" si="60"/>
        <v>0.66300000000000003</v>
      </c>
      <c r="AP118" s="100">
        <f t="shared" si="61"/>
        <v>33.018999999999998</v>
      </c>
      <c r="AQ118" s="100">
        <f t="shared" si="62"/>
        <v>49.802413273001505</v>
      </c>
      <c r="AR118" s="100" t="e">
        <f>VLOOKUP(C118&amp;E118&amp;G118&amp;I118&amp;J118,'Código Licitaciones'!$I$8:$I$4158,1,0)</f>
        <v>#N/A</v>
      </c>
    </row>
    <row r="119" spans="2:44" ht="18.75" x14ac:dyDescent="0.3">
      <c r="B119" s="113">
        <v>2027</v>
      </c>
      <c r="C119" s="114" t="s">
        <v>8199</v>
      </c>
      <c r="D119" s="114" t="s">
        <v>8200</v>
      </c>
      <c r="E119" s="114" t="s">
        <v>8212</v>
      </c>
      <c r="F119" s="115" t="s">
        <v>8210</v>
      </c>
      <c r="G119" s="115" t="s">
        <v>30</v>
      </c>
      <c r="H119" s="116">
        <v>220</v>
      </c>
      <c r="I119" s="117" t="s">
        <v>282</v>
      </c>
      <c r="J119" s="117" t="s">
        <v>286</v>
      </c>
      <c r="K119" s="118">
        <v>42736</v>
      </c>
      <c r="L119" s="117">
        <v>50040</v>
      </c>
      <c r="M119" s="109" t="s">
        <v>30</v>
      </c>
      <c r="N119" s="116">
        <v>0</v>
      </c>
      <c r="O119" s="116">
        <v>49.888888888888893</v>
      </c>
      <c r="P119" s="116">
        <v>0</v>
      </c>
      <c r="Q119" s="116">
        <v>8.9999999999999993E-3</v>
      </c>
      <c r="R119" s="119">
        <v>0.44900000000000001</v>
      </c>
      <c r="S119" s="116">
        <v>49.888888888888893</v>
      </c>
      <c r="T119" s="116"/>
      <c r="X119" s="92">
        <f t="shared" si="50"/>
        <v>3</v>
      </c>
      <c r="Z119" s="100">
        <f t="shared" si="51"/>
        <v>2027</v>
      </c>
      <c r="AA119" s="105" t="str">
        <f>+VLOOKUP(C119,'Código Licitaciones'!$J$7:$J$31,1,0)</f>
        <v>Aela Generación S.A.</v>
      </c>
      <c r="AB119" s="105" t="str">
        <f t="shared" si="52"/>
        <v>76.489.426-K</v>
      </c>
      <c r="AC119" s="105" t="e">
        <f>+VLOOKUP(E119,'Código Licitaciones'!$K$7:$K$50,1,0)</f>
        <v>#N/A</v>
      </c>
      <c r="AD119" s="105" t="str">
        <f t="shared" si="53"/>
        <v>99.513.400-4</v>
      </c>
      <c r="AE119" s="105" t="str">
        <f>+VLOOKUP(G119,'Código Licitaciones'!$L$7:$L$50,1,0)</f>
        <v>Quillota 220</v>
      </c>
      <c r="AF119" s="100">
        <f t="shared" si="5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BS4A</v>
      </c>
      <c r="AI119" s="105">
        <f t="shared" si="55"/>
        <v>42736</v>
      </c>
      <c r="AJ119" s="105">
        <f t="shared" si="56"/>
        <v>50040</v>
      </c>
      <c r="AK119" s="106" t="e">
        <f>+VLOOKUP(M119,'Código Barras'!$C$3:$C$1694,1,0)</f>
        <v>#N/A</v>
      </c>
      <c r="AL119" s="100">
        <f t="shared" si="57"/>
        <v>0</v>
      </c>
      <c r="AM119" s="100">
        <f t="shared" si="58"/>
        <v>49.888888888888893</v>
      </c>
      <c r="AN119" s="100">
        <f t="shared" si="59"/>
        <v>0</v>
      </c>
      <c r="AO119" s="100">
        <f t="shared" si="60"/>
        <v>8.9999999999999993E-3</v>
      </c>
      <c r="AP119" s="100">
        <f t="shared" si="61"/>
        <v>0.44900000000000001</v>
      </c>
      <c r="AQ119" s="100">
        <f t="shared" si="62"/>
        <v>49.888888888888893</v>
      </c>
      <c r="AR119" s="100" t="e">
        <f>VLOOKUP(C119&amp;E119&amp;G119&amp;I119&amp;J119,'Código Licitaciones'!$I$8:$I$4158,1,0)</f>
        <v>#N/A</v>
      </c>
    </row>
    <row r="120" spans="2:44" ht="18.75" x14ac:dyDescent="0.3">
      <c r="B120" s="113">
        <v>2027</v>
      </c>
      <c r="C120" s="114" t="s">
        <v>8199</v>
      </c>
      <c r="D120" s="114" t="s">
        <v>8200</v>
      </c>
      <c r="E120" s="114" t="s">
        <v>8212</v>
      </c>
      <c r="F120" s="115" t="s">
        <v>8210</v>
      </c>
      <c r="G120" s="115" t="s">
        <v>68</v>
      </c>
      <c r="H120" s="116">
        <v>220</v>
      </c>
      <c r="I120" s="117" t="s">
        <v>282</v>
      </c>
      <c r="J120" s="117" t="s">
        <v>286</v>
      </c>
      <c r="K120" s="118">
        <v>42736</v>
      </c>
      <c r="L120" s="117">
        <v>50040</v>
      </c>
      <c r="M120" s="109" t="s">
        <v>68</v>
      </c>
      <c r="N120" s="116">
        <v>0</v>
      </c>
      <c r="O120" s="116">
        <v>45.150717703349287</v>
      </c>
      <c r="P120" s="116">
        <v>0</v>
      </c>
      <c r="Q120" s="116">
        <v>0.41799999999999998</v>
      </c>
      <c r="R120" s="116">
        <v>18.873000000000001</v>
      </c>
      <c r="S120" s="116">
        <v>45.150717703349287</v>
      </c>
      <c r="T120" s="116"/>
      <c r="X120" s="92">
        <f t="shared" si="50"/>
        <v>3</v>
      </c>
      <c r="Z120" s="100">
        <f t="shared" si="51"/>
        <v>2027</v>
      </c>
      <c r="AA120" s="105" t="str">
        <f>+VLOOKUP(C120,'Código Licitaciones'!$J$7:$J$31,1,0)</f>
        <v>Aela Generación S.A.</v>
      </c>
      <c r="AB120" s="105" t="str">
        <f t="shared" si="52"/>
        <v>76.489.426-K</v>
      </c>
      <c r="AC120" s="105" t="e">
        <f>+VLOOKUP(E120,'Código Licitaciones'!$K$7:$K$50,1,0)</f>
        <v>#N/A</v>
      </c>
      <c r="AD120" s="105" t="str">
        <f t="shared" si="53"/>
        <v>99.513.400-4</v>
      </c>
      <c r="AE120" s="105" t="str">
        <f>+VLOOKUP(G120,'Código Licitaciones'!$L$7:$L$50,1,0)</f>
        <v>Hualpen 220</v>
      </c>
      <c r="AF120" s="100">
        <f t="shared" si="5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BS4A</v>
      </c>
      <c r="AI120" s="105">
        <f t="shared" si="55"/>
        <v>42736</v>
      </c>
      <c r="AJ120" s="105">
        <f t="shared" si="56"/>
        <v>50040</v>
      </c>
      <c r="AK120" s="106" t="e">
        <f>+VLOOKUP(M120,'Código Barras'!$C$3:$C$1694,1,0)</f>
        <v>#N/A</v>
      </c>
      <c r="AL120" s="100">
        <f t="shared" si="57"/>
        <v>0</v>
      </c>
      <c r="AM120" s="100">
        <f t="shared" si="58"/>
        <v>45.150717703349287</v>
      </c>
      <c r="AN120" s="100">
        <f t="shared" si="59"/>
        <v>0</v>
      </c>
      <c r="AO120" s="100">
        <f t="shared" si="60"/>
        <v>0.41799999999999998</v>
      </c>
      <c r="AP120" s="100">
        <f t="shared" si="61"/>
        <v>18.873000000000001</v>
      </c>
      <c r="AQ120" s="100">
        <f t="shared" si="62"/>
        <v>45.150717703349287</v>
      </c>
      <c r="AR120" s="100" t="e">
        <f>VLOOKUP(C120&amp;E120&amp;G120&amp;I120&amp;J120,'Código Licitaciones'!$I$8:$I$4158,1,0)</f>
        <v>#N/A</v>
      </c>
    </row>
    <row r="121" spans="2:44" ht="18.75" x14ac:dyDescent="0.3">
      <c r="B121" s="113">
        <v>2027</v>
      </c>
      <c r="C121" s="114" t="s">
        <v>8199</v>
      </c>
      <c r="D121" s="114" t="s">
        <v>8200</v>
      </c>
      <c r="E121" s="114" t="s">
        <v>8212</v>
      </c>
      <c r="F121" s="115" t="s">
        <v>8210</v>
      </c>
      <c r="G121" s="115" t="s">
        <v>35</v>
      </c>
      <c r="H121" s="116">
        <v>220</v>
      </c>
      <c r="I121" s="117" t="s">
        <v>282</v>
      </c>
      <c r="J121" s="117" t="s">
        <v>286</v>
      </c>
      <c r="K121" s="118">
        <v>42736</v>
      </c>
      <c r="L121" s="117">
        <v>50040</v>
      </c>
      <c r="M121" s="109" t="s">
        <v>35</v>
      </c>
      <c r="N121" s="116">
        <v>0</v>
      </c>
      <c r="O121" s="116">
        <v>46.803997421018693</v>
      </c>
      <c r="P121" s="116">
        <v>0</v>
      </c>
      <c r="Q121" s="116">
        <v>94.611000000000004</v>
      </c>
      <c r="R121" s="116">
        <v>4428.1729999999998</v>
      </c>
      <c r="S121" s="116">
        <v>46.803997421018693</v>
      </c>
      <c r="T121" s="116"/>
      <c r="X121" s="92">
        <f t="shared" si="50"/>
        <v>3</v>
      </c>
      <c r="Z121" s="100">
        <f t="shared" si="51"/>
        <v>2027</v>
      </c>
      <c r="AA121" s="105" t="str">
        <f>+VLOOKUP(C121,'Código Licitaciones'!$J$7:$J$31,1,0)</f>
        <v>Aela Generación S.A.</v>
      </c>
      <c r="AB121" s="105" t="str">
        <f t="shared" si="52"/>
        <v>76.489.426-K</v>
      </c>
      <c r="AC121" s="105" t="e">
        <f>+VLOOKUP(E121,'Código Licitaciones'!$K$7:$K$50,1,0)</f>
        <v>#N/A</v>
      </c>
      <c r="AD121" s="105" t="str">
        <f t="shared" si="53"/>
        <v>99.513.400-4</v>
      </c>
      <c r="AE121" s="105" t="str">
        <f>+VLOOKUP(G121,'Código Licitaciones'!$L$7:$L$50,1,0)</f>
        <v>Itahue 220</v>
      </c>
      <c r="AF121" s="100">
        <f t="shared" si="5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BS4A</v>
      </c>
      <c r="AI121" s="105">
        <f t="shared" si="55"/>
        <v>42736</v>
      </c>
      <c r="AJ121" s="105">
        <f t="shared" si="56"/>
        <v>50040</v>
      </c>
      <c r="AK121" s="106" t="e">
        <f>+VLOOKUP(M121,'Código Barras'!$C$3:$C$1694,1,0)</f>
        <v>#N/A</v>
      </c>
      <c r="AL121" s="100">
        <f t="shared" si="57"/>
        <v>0</v>
      </c>
      <c r="AM121" s="100">
        <f t="shared" si="58"/>
        <v>46.803997421018693</v>
      </c>
      <c r="AN121" s="100">
        <f t="shared" si="59"/>
        <v>0</v>
      </c>
      <c r="AO121" s="100">
        <f t="shared" si="60"/>
        <v>94.611000000000004</v>
      </c>
      <c r="AP121" s="100">
        <f t="shared" si="61"/>
        <v>4428.1729999999998</v>
      </c>
      <c r="AQ121" s="100">
        <f t="shared" si="62"/>
        <v>46.803997421018693</v>
      </c>
      <c r="AR121" s="100" t="e">
        <f>VLOOKUP(C121&amp;E121&amp;G121&amp;I121&amp;J121,'Código Licitaciones'!$I$8:$I$4158,1,0)</f>
        <v>#N/A</v>
      </c>
    </row>
    <row r="122" spans="2:44" ht="18.75" x14ac:dyDescent="0.3">
      <c r="B122" s="113">
        <v>2027</v>
      </c>
      <c r="C122" s="114" t="s">
        <v>8199</v>
      </c>
      <c r="D122" s="114" t="s">
        <v>8200</v>
      </c>
      <c r="E122" s="114" t="s">
        <v>8212</v>
      </c>
      <c r="F122" s="115" t="s">
        <v>8210</v>
      </c>
      <c r="G122" s="115" t="s">
        <v>80</v>
      </c>
      <c r="H122" s="116">
        <v>220</v>
      </c>
      <c r="I122" s="117" t="s">
        <v>282</v>
      </c>
      <c r="J122" s="117" t="s">
        <v>286</v>
      </c>
      <c r="K122" s="118">
        <v>42736</v>
      </c>
      <c r="L122" s="117">
        <v>50040</v>
      </c>
      <c r="M122" s="109" t="s">
        <v>80</v>
      </c>
      <c r="N122" s="116">
        <v>0</v>
      </c>
      <c r="O122" s="116">
        <v>49.683000054524143</v>
      </c>
      <c r="P122" s="116">
        <v>0</v>
      </c>
      <c r="Q122" s="116">
        <v>293.44799999999998</v>
      </c>
      <c r="R122" s="119">
        <v>14579.377</v>
      </c>
      <c r="S122" s="116">
        <v>49.683000054524143</v>
      </c>
      <c r="T122" s="116"/>
      <c r="X122" s="92">
        <f t="shared" si="50"/>
        <v>3</v>
      </c>
      <c r="Z122" s="100">
        <f t="shared" si="51"/>
        <v>2027</v>
      </c>
      <c r="AA122" s="105" t="str">
        <f>+VLOOKUP(C122,'Código Licitaciones'!$J$7:$J$31,1,0)</f>
        <v>Aela Generación S.A.</v>
      </c>
      <c r="AB122" s="105" t="str">
        <f t="shared" si="52"/>
        <v>76.489.426-K</v>
      </c>
      <c r="AC122" s="105" t="e">
        <f>+VLOOKUP(E122,'Código Licitaciones'!$K$7:$K$50,1,0)</f>
        <v>#N/A</v>
      </c>
      <c r="AD122" s="105" t="str">
        <f t="shared" si="53"/>
        <v>99.513.400-4</v>
      </c>
      <c r="AE122" s="105" t="str">
        <f>+VLOOKUP(G122,'Código Licitaciones'!$L$7:$L$50,1,0)</f>
        <v>Rapel 220</v>
      </c>
      <c r="AF122" s="100">
        <f t="shared" si="5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BS4A</v>
      </c>
      <c r="AI122" s="105">
        <f t="shared" si="55"/>
        <v>42736</v>
      </c>
      <c r="AJ122" s="105">
        <f t="shared" si="56"/>
        <v>50040</v>
      </c>
      <c r="AK122" s="106" t="e">
        <f>+VLOOKUP(M122,'Código Barras'!$C$3:$C$1694,1,0)</f>
        <v>#N/A</v>
      </c>
      <c r="AL122" s="100">
        <f t="shared" si="57"/>
        <v>0</v>
      </c>
      <c r="AM122" s="100">
        <f t="shared" si="58"/>
        <v>49.683000054524143</v>
      </c>
      <c r="AN122" s="100">
        <f t="shared" si="59"/>
        <v>0</v>
      </c>
      <c r="AO122" s="100">
        <f t="shared" si="60"/>
        <v>293.44799999999998</v>
      </c>
      <c r="AP122" s="100">
        <f t="shared" si="61"/>
        <v>14579.377</v>
      </c>
      <c r="AQ122" s="100">
        <f t="shared" si="62"/>
        <v>49.683000054524143</v>
      </c>
      <c r="AR122" s="100" t="e">
        <f>VLOOKUP(C122&amp;E122&amp;G122&amp;I122&amp;J122,'Código Licitaciones'!$I$8:$I$4158,1,0)</f>
        <v>#N/A</v>
      </c>
    </row>
    <row r="123" spans="2:44" ht="18.75" x14ac:dyDescent="0.3">
      <c r="B123" s="113">
        <v>2027</v>
      </c>
      <c r="C123" s="114" t="s">
        <v>8199</v>
      </c>
      <c r="D123" s="114" t="s">
        <v>8200</v>
      </c>
      <c r="E123" s="114" t="s">
        <v>8212</v>
      </c>
      <c r="F123" s="115" t="s">
        <v>8210</v>
      </c>
      <c r="G123" s="115" t="s">
        <v>73</v>
      </c>
      <c r="H123" s="116">
        <v>220</v>
      </c>
      <c r="I123" s="117" t="s">
        <v>282</v>
      </c>
      <c r="J123" s="117" t="s">
        <v>286</v>
      </c>
      <c r="K123" s="118">
        <v>42736</v>
      </c>
      <c r="L123" s="117">
        <v>50040</v>
      </c>
      <c r="M123" s="109" t="s">
        <v>73</v>
      </c>
      <c r="N123" s="119">
        <v>0</v>
      </c>
      <c r="O123" s="116">
        <v>48.542328042328045</v>
      </c>
      <c r="P123" s="116">
        <v>0</v>
      </c>
      <c r="Q123" s="116">
        <v>1.1339999999999999</v>
      </c>
      <c r="R123" s="116">
        <v>55.046999999999997</v>
      </c>
      <c r="S123" s="116">
        <v>48.542328042328045</v>
      </c>
      <c r="T123" s="116"/>
      <c r="X123" s="92">
        <f t="shared" si="50"/>
        <v>3</v>
      </c>
      <c r="Z123" s="100">
        <f t="shared" si="51"/>
        <v>2027</v>
      </c>
      <c r="AA123" s="105" t="str">
        <f>+VLOOKUP(C123,'Código Licitaciones'!$J$7:$J$31,1,0)</f>
        <v>Aela Generación S.A.</v>
      </c>
      <c r="AB123" s="105" t="str">
        <f t="shared" si="52"/>
        <v>76.489.426-K</v>
      </c>
      <c r="AC123" s="105" t="e">
        <f>+VLOOKUP(E123,'Código Licitaciones'!$K$7:$K$50,1,0)</f>
        <v>#N/A</v>
      </c>
      <c r="AD123" s="105" t="str">
        <f t="shared" si="53"/>
        <v>99.513.400-4</v>
      </c>
      <c r="AE123" s="105" t="str">
        <f>+VLOOKUP(G123,'Código Licitaciones'!$L$7:$L$50,1,0)</f>
        <v>Chena 220</v>
      </c>
      <c r="AF123" s="100">
        <f t="shared" si="5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55"/>
        <v>42736</v>
      </c>
      <c r="AJ123" s="105">
        <f t="shared" si="56"/>
        <v>50040</v>
      </c>
      <c r="AK123" s="106" t="e">
        <f>+VLOOKUP(M123,'Código Barras'!$C$3:$C$1694,1,0)</f>
        <v>#N/A</v>
      </c>
      <c r="AL123" s="100">
        <f t="shared" si="57"/>
        <v>0</v>
      </c>
      <c r="AM123" s="100">
        <f t="shared" si="58"/>
        <v>48.542328042328045</v>
      </c>
      <c r="AN123" s="100">
        <f t="shared" si="59"/>
        <v>0</v>
      </c>
      <c r="AO123" s="100">
        <f t="shared" si="60"/>
        <v>1.1339999999999999</v>
      </c>
      <c r="AP123" s="100">
        <f t="shared" si="61"/>
        <v>55.046999999999997</v>
      </c>
      <c r="AQ123" s="100">
        <f t="shared" si="62"/>
        <v>48.542328042328045</v>
      </c>
      <c r="AR123" s="100" t="e">
        <f>VLOOKUP(C123&amp;E123&amp;G123&amp;I123&amp;J123,'Código Licitaciones'!$I$8:$I$4158,1,0)</f>
        <v>#N/A</v>
      </c>
    </row>
    <row r="124" spans="2:44" ht="18.75" x14ac:dyDescent="0.3">
      <c r="B124" s="113">
        <v>2027</v>
      </c>
      <c r="C124" s="114" t="s">
        <v>8199</v>
      </c>
      <c r="D124" s="114" t="s">
        <v>8200</v>
      </c>
      <c r="E124" s="114" t="s">
        <v>8212</v>
      </c>
      <c r="F124" s="115" t="s">
        <v>8210</v>
      </c>
      <c r="G124" s="115" t="s">
        <v>79</v>
      </c>
      <c r="H124" s="116">
        <v>220</v>
      </c>
      <c r="I124" s="117" t="s">
        <v>282</v>
      </c>
      <c r="J124" s="117" t="s">
        <v>286</v>
      </c>
      <c r="K124" s="118">
        <v>42736</v>
      </c>
      <c r="L124" s="117">
        <v>50040</v>
      </c>
      <c r="M124" s="109" t="s">
        <v>79</v>
      </c>
      <c r="N124" s="119">
        <v>0</v>
      </c>
      <c r="O124" s="116">
        <v>49.4290006344783</v>
      </c>
      <c r="P124" s="116">
        <v>0</v>
      </c>
      <c r="Q124" s="116">
        <v>160.762</v>
      </c>
      <c r="R124" s="116">
        <v>7946.3050000000003</v>
      </c>
      <c r="S124" s="116">
        <v>49.4290006344783</v>
      </c>
      <c r="T124" s="116"/>
      <c r="X124" s="92">
        <f t="shared" si="50"/>
        <v>4</v>
      </c>
      <c r="Z124" s="100">
        <f t="shared" si="51"/>
        <v>2027</v>
      </c>
      <c r="AA124" s="105" t="str">
        <f>+VLOOKUP(C124,'Código Licitaciones'!$J$7:$J$31,1,0)</f>
        <v>Aela Generación S.A.</v>
      </c>
      <c r="AB124" s="105" t="str">
        <f t="shared" si="52"/>
        <v>76.489.426-K</v>
      </c>
      <c r="AC124" s="105" t="e">
        <f>+VLOOKUP(E124,'Código Licitaciones'!$K$7:$K$50,1,0)</f>
        <v>#N/A</v>
      </c>
      <c r="AD124" s="105" t="str">
        <f t="shared" si="53"/>
        <v>99.513.400-4</v>
      </c>
      <c r="AE124" s="105" t="e">
        <f>+VLOOKUP(G124,'Código Licitaciones'!$L$7:$L$50,1,0)</f>
        <v>#N/A</v>
      </c>
      <c r="AF124" s="100">
        <f t="shared" si="5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55"/>
        <v>42736</v>
      </c>
      <c r="AJ124" s="105">
        <f t="shared" si="56"/>
        <v>50040</v>
      </c>
      <c r="AK124" s="106" t="e">
        <f>+VLOOKUP(M124,'Código Barras'!$C$3:$C$1694,1,0)</f>
        <v>#N/A</v>
      </c>
      <c r="AL124" s="100">
        <f t="shared" si="57"/>
        <v>0</v>
      </c>
      <c r="AM124" s="100">
        <f t="shared" si="58"/>
        <v>49.4290006344783</v>
      </c>
      <c r="AN124" s="100">
        <f t="shared" si="59"/>
        <v>0</v>
      </c>
      <c r="AO124" s="100">
        <f t="shared" si="60"/>
        <v>160.762</v>
      </c>
      <c r="AP124" s="100">
        <f t="shared" si="61"/>
        <v>7946.3050000000003</v>
      </c>
      <c r="AQ124" s="100">
        <f t="shared" si="62"/>
        <v>49.4290006344783</v>
      </c>
      <c r="AR124" s="100" t="e">
        <f>VLOOKUP(C124&amp;E124&amp;G124&amp;I124&amp;J124,'Código Licitaciones'!$I$8:$I$4158,1,0)</f>
        <v>#N/A</v>
      </c>
    </row>
    <row r="125" spans="2:44" ht="18.75" x14ac:dyDescent="0.3">
      <c r="B125" s="113">
        <v>2027</v>
      </c>
      <c r="C125" s="114" t="s">
        <v>8199</v>
      </c>
      <c r="D125" s="114" t="s">
        <v>8200</v>
      </c>
      <c r="E125" s="114" t="s">
        <v>8212</v>
      </c>
      <c r="F125" s="115" t="s">
        <v>8210</v>
      </c>
      <c r="G125" s="115" t="s">
        <v>69</v>
      </c>
      <c r="H125" s="116">
        <v>220</v>
      </c>
      <c r="I125" s="117" t="s">
        <v>282</v>
      </c>
      <c r="J125" s="117" t="s">
        <v>286</v>
      </c>
      <c r="K125" s="118">
        <v>42736</v>
      </c>
      <c r="L125" s="117">
        <v>50040</v>
      </c>
      <c r="M125" s="109" t="s">
        <v>69</v>
      </c>
      <c r="N125" s="119">
        <v>0</v>
      </c>
      <c r="O125" s="116">
        <v>44.733193277310924</v>
      </c>
      <c r="P125" s="116">
        <v>0</v>
      </c>
      <c r="Q125" s="116">
        <v>0.47599999999999998</v>
      </c>
      <c r="R125" s="119">
        <v>21.292999999999999</v>
      </c>
      <c r="S125" s="116">
        <v>44.733193277310924</v>
      </c>
      <c r="T125" s="116"/>
      <c r="X125" s="92">
        <f t="shared" si="50"/>
        <v>3</v>
      </c>
      <c r="Z125" s="100">
        <f t="shared" si="51"/>
        <v>2027</v>
      </c>
      <c r="AA125" s="105" t="str">
        <f>+VLOOKUP(C125,'Código Licitaciones'!$J$7:$J$31,1,0)</f>
        <v>Aela Generación S.A.</v>
      </c>
      <c r="AB125" s="105" t="str">
        <f t="shared" si="52"/>
        <v>76.489.426-K</v>
      </c>
      <c r="AC125" s="105" t="e">
        <f>+VLOOKUP(E125,'Código Licitaciones'!$K$7:$K$50,1,0)</f>
        <v>#N/A</v>
      </c>
      <c r="AD125" s="105" t="str">
        <f t="shared" si="53"/>
        <v>99.513.400-4</v>
      </c>
      <c r="AE125" s="105" t="str">
        <f>+VLOOKUP(G125,'Código Licitaciones'!$L$7:$L$50,1,0)</f>
        <v>Lagunillas 220</v>
      </c>
      <c r="AF125" s="100">
        <f t="shared" si="5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55"/>
        <v>42736</v>
      </c>
      <c r="AJ125" s="105">
        <f t="shared" si="56"/>
        <v>50040</v>
      </c>
      <c r="AK125" s="106" t="e">
        <f>+VLOOKUP(M125,'Código Barras'!$C$3:$C$1694,1,0)</f>
        <v>#N/A</v>
      </c>
      <c r="AL125" s="100">
        <f t="shared" si="57"/>
        <v>0</v>
      </c>
      <c r="AM125" s="100">
        <f t="shared" si="58"/>
        <v>44.733193277310924</v>
      </c>
      <c r="AN125" s="100">
        <f t="shared" si="59"/>
        <v>0</v>
      </c>
      <c r="AO125" s="100">
        <f t="shared" si="60"/>
        <v>0.47599999999999998</v>
      </c>
      <c r="AP125" s="100">
        <f t="shared" si="61"/>
        <v>21.292999999999999</v>
      </c>
      <c r="AQ125" s="100">
        <f t="shared" si="62"/>
        <v>44.733193277310924</v>
      </c>
      <c r="AR125" s="100" t="e">
        <f>VLOOKUP(C125&amp;E125&amp;G125&amp;I125&amp;J125,'Código Licitaciones'!$I$8:$I$4158,1,0)</f>
        <v>#N/A</v>
      </c>
    </row>
    <row r="126" spans="2:44" ht="18.75" x14ac:dyDescent="0.3">
      <c r="B126" s="113">
        <v>2027</v>
      </c>
      <c r="C126" s="114" t="s">
        <v>8199</v>
      </c>
      <c r="D126" s="114" t="s">
        <v>8200</v>
      </c>
      <c r="E126" s="114" t="s">
        <v>8212</v>
      </c>
      <c r="F126" s="115" t="s">
        <v>8210</v>
      </c>
      <c r="G126" s="115" t="s">
        <v>25</v>
      </c>
      <c r="H126" s="116">
        <v>220</v>
      </c>
      <c r="I126" s="117" t="s">
        <v>282</v>
      </c>
      <c r="J126" s="117" t="s">
        <v>287</v>
      </c>
      <c r="K126" s="118">
        <v>42736</v>
      </c>
      <c r="L126" s="117">
        <v>50040</v>
      </c>
      <c r="M126" s="109" t="s">
        <v>25</v>
      </c>
      <c r="N126" s="116">
        <v>0</v>
      </c>
      <c r="O126" s="116">
        <v>47.914996262825298</v>
      </c>
      <c r="P126" s="116">
        <v>0</v>
      </c>
      <c r="Q126" s="116">
        <v>103.01900000000001</v>
      </c>
      <c r="R126" s="119">
        <v>4936.1549999999997</v>
      </c>
      <c r="S126" s="116">
        <v>47.914996262825298</v>
      </c>
      <c r="T126" s="116"/>
      <c r="X126" s="92">
        <f t="shared" si="50"/>
        <v>3</v>
      </c>
      <c r="Z126" s="100">
        <f t="shared" si="51"/>
        <v>2027</v>
      </c>
      <c r="AA126" s="105" t="str">
        <f>+VLOOKUP(C126,'Código Licitaciones'!$J$7:$J$31,1,0)</f>
        <v>Aela Generación S.A.</v>
      </c>
      <c r="AB126" s="105" t="str">
        <f t="shared" si="52"/>
        <v>76.489.426-K</v>
      </c>
      <c r="AC126" s="105" t="e">
        <f>+VLOOKUP(E126,'Código Licitaciones'!$K$7:$K$50,1,0)</f>
        <v>#N/A</v>
      </c>
      <c r="AD126" s="105" t="str">
        <f t="shared" si="53"/>
        <v>99.513.400-4</v>
      </c>
      <c r="AE126" s="105" t="str">
        <f>+VLOOKUP(G126,'Código Licitaciones'!$L$7:$L$50,1,0)</f>
        <v>Alto Jahuel 220</v>
      </c>
      <c r="AF126" s="100">
        <f t="shared" si="5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BS4B</v>
      </c>
      <c r="AI126" s="105">
        <f t="shared" si="55"/>
        <v>42736</v>
      </c>
      <c r="AJ126" s="105">
        <f t="shared" si="56"/>
        <v>50040</v>
      </c>
      <c r="AK126" s="106" t="e">
        <f>+VLOOKUP(M126,'Código Barras'!$C$3:$C$1694,1,0)</f>
        <v>#N/A</v>
      </c>
      <c r="AL126" s="100">
        <f t="shared" si="57"/>
        <v>0</v>
      </c>
      <c r="AM126" s="100">
        <f t="shared" si="58"/>
        <v>47.914996262825298</v>
      </c>
      <c r="AN126" s="100">
        <f t="shared" si="59"/>
        <v>0</v>
      </c>
      <c r="AO126" s="100">
        <f t="shared" si="60"/>
        <v>103.01900000000001</v>
      </c>
      <c r="AP126" s="100">
        <f t="shared" si="61"/>
        <v>4936.1549999999997</v>
      </c>
      <c r="AQ126" s="100">
        <f t="shared" si="62"/>
        <v>47.914996262825298</v>
      </c>
      <c r="AR126" s="100" t="e">
        <f>VLOOKUP(C126&amp;E126&amp;G126&amp;I126&amp;J126,'Código Licitaciones'!$I$8:$I$4158,1,0)</f>
        <v>#N/A</v>
      </c>
    </row>
    <row r="127" spans="2:44" ht="18.75" x14ac:dyDescent="0.3">
      <c r="B127" s="113">
        <v>2027</v>
      </c>
      <c r="C127" s="114" t="s">
        <v>8199</v>
      </c>
      <c r="D127" s="114" t="s">
        <v>8200</v>
      </c>
      <c r="E127" s="114" t="s">
        <v>8212</v>
      </c>
      <c r="F127" s="115" t="s">
        <v>8210</v>
      </c>
      <c r="G127" s="115" t="s">
        <v>34</v>
      </c>
      <c r="H127" s="116">
        <v>220</v>
      </c>
      <c r="I127" s="117" t="s">
        <v>282</v>
      </c>
      <c r="J127" s="117" t="s">
        <v>287</v>
      </c>
      <c r="K127" s="118">
        <v>42736</v>
      </c>
      <c r="L127" s="117">
        <v>50040</v>
      </c>
      <c r="M127" s="109" t="s">
        <v>34</v>
      </c>
      <c r="N127" s="116">
        <v>0</v>
      </c>
      <c r="O127" s="116">
        <v>46.346080305927337</v>
      </c>
      <c r="P127" s="116">
        <v>0</v>
      </c>
      <c r="Q127" s="116">
        <v>2.6150000000000002</v>
      </c>
      <c r="R127" s="119">
        <v>121.19499999999999</v>
      </c>
      <c r="S127" s="116">
        <v>46.346080305927337</v>
      </c>
      <c r="T127" s="116"/>
      <c r="X127" s="92">
        <f t="shared" si="50"/>
        <v>3</v>
      </c>
      <c r="Z127" s="100">
        <f t="shared" si="51"/>
        <v>2027</v>
      </c>
      <c r="AA127" s="105" t="str">
        <f>+VLOOKUP(C127,'Código Licitaciones'!$J$7:$J$31,1,0)</f>
        <v>Aela Generación S.A.</v>
      </c>
      <c r="AB127" s="105" t="str">
        <f t="shared" si="52"/>
        <v>76.489.426-K</v>
      </c>
      <c r="AC127" s="105" t="e">
        <f>+VLOOKUP(E127,'Código Licitaciones'!$K$7:$K$50,1,0)</f>
        <v>#N/A</v>
      </c>
      <c r="AD127" s="105" t="str">
        <f t="shared" si="53"/>
        <v>99.513.400-4</v>
      </c>
      <c r="AE127" s="105" t="str">
        <f>+VLOOKUP(G127,'Código Licitaciones'!$L$7:$L$50,1,0)</f>
        <v>Ancoa 220</v>
      </c>
      <c r="AF127" s="100">
        <f t="shared" si="5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BS4B</v>
      </c>
      <c r="AI127" s="105">
        <f t="shared" si="55"/>
        <v>42736</v>
      </c>
      <c r="AJ127" s="105">
        <f t="shared" si="56"/>
        <v>50040</v>
      </c>
      <c r="AK127" s="106" t="e">
        <f>+VLOOKUP(M127,'Código Barras'!$C$3:$C$1694,1,0)</f>
        <v>#N/A</v>
      </c>
      <c r="AL127" s="100">
        <f t="shared" si="57"/>
        <v>0</v>
      </c>
      <c r="AM127" s="100">
        <f t="shared" si="58"/>
        <v>46.346080305927337</v>
      </c>
      <c r="AN127" s="100">
        <f t="shared" si="59"/>
        <v>0</v>
      </c>
      <c r="AO127" s="100">
        <f t="shared" si="60"/>
        <v>2.6150000000000002</v>
      </c>
      <c r="AP127" s="100">
        <f t="shared" si="61"/>
        <v>121.19499999999999</v>
      </c>
      <c r="AQ127" s="100">
        <f t="shared" si="62"/>
        <v>46.346080305927337</v>
      </c>
      <c r="AR127" s="100" t="e">
        <f>VLOOKUP(C127&amp;E127&amp;G127&amp;I127&amp;J127,'Código Licitaciones'!$I$8:$I$4158,1,0)</f>
        <v>#N/A</v>
      </c>
    </row>
    <row r="128" spans="2:44" ht="18.75" x14ac:dyDescent="0.3">
      <c r="B128" s="113">
        <v>2027</v>
      </c>
      <c r="C128" s="114" t="s">
        <v>8199</v>
      </c>
      <c r="D128" s="114" t="s">
        <v>8200</v>
      </c>
      <c r="E128" s="114" t="s">
        <v>8212</v>
      </c>
      <c r="F128" s="115" t="s">
        <v>8210</v>
      </c>
      <c r="G128" s="115" t="s">
        <v>28</v>
      </c>
      <c r="H128" s="116">
        <v>220</v>
      </c>
      <c r="I128" s="117" t="s">
        <v>282</v>
      </c>
      <c r="J128" s="117" t="s">
        <v>287</v>
      </c>
      <c r="K128" s="118">
        <v>42736</v>
      </c>
      <c r="L128" s="117">
        <v>50040</v>
      </c>
      <c r="M128" s="109" t="s">
        <v>28</v>
      </c>
      <c r="N128" s="116">
        <v>0</v>
      </c>
      <c r="O128" s="116">
        <v>49.29392971246007</v>
      </c>
      <c r="P128" s="116">
        <v>0</v>
      </c>
      <c r="Q128" s="116">
        <v>4.3819999999999997</v>
      </c>
      <c r="R128" s="119">
        <v>216.006</v>
      </c>
      <c r="S128" s="116">
        <v>49.29392971246007</v>
      </c>
      <c r="T128" s="116"/>
      <c r="X128" s="92">
        <f t="shared" si="50"/>
        <v>3</v>
      </c>
      <c r="Z128" s="100">
        <f t="shared" si="51"/>
        <v>2027</v>
      </c>
      <c r="AA128" s="105" t="str">
        <f>+VLOOKUP(C128,'Código Licitaciones'!$J$7:$J$31,1,0)</f>
        <v>Aela Generación S.A.</v>
      </c>
      <c r="AB128" s="105" t="str">
        <f t="shared" si="52"/>
        <v>76.489.426-K</v>
      </c>
      <c r="AC128" s="105" t="e">
        <f>+VLOOKUP(E128,'Código Licitaciones'!$K$7:$K$50,1,0)</f>
        <v>#N/A</v>
      </c>
      <c r="AD128" s="105" t="str">
        <f t="shared" si="53"/>
        <v>99.513.400-4</v>
      </c>
      <c r="AE128" s="105" t="str">
        <f>+VLOOKUP(G128,'Código Licitaciones'!$L$7:$L$50,1,0)</f>
        <v>Cerro Navia 220</v>
      </c>
      <c r="AF128" s="100">
        <f t="shared" si="5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BS4B</v>
      </c>
      <c r="AI128" s="105">
        <f t="shared" si="55"/>
        <v>42736</v>
      </c>
      <c r="AJ128" s="105">
        <f t="shared" si="56"/>
        <v>50040</v>
      </c>
      <c r="AK128" s="106" t="e">
        <f>+VLOOKUP(M128,'Código Barras'!$C$3:$C$1694,1,0)</f>
        <v>#N/A</v>
      </c>
      <c r="AL128" s="100">
        <f t="shared" si="57"/>
        <v>0</v>
      </c>
      <c r="AM128" s="100">
        <f t="shared" si="58"/>
        <v>49.29392971246007</v>
      </c>
      <c r="AN128" s="100">
        <f t="shared" si="59"/>
        <v>0</v>
      </c>
      <c r="AO128" s="100">
        <f t="shared" si="60"/>
        <v>4.3819999999999997</v>
      </c>
      <c r="AP128" s="100">
        <f t="shared" si="61"/>
        <v>216.006</v>
      </c>
      <c r="AQ128" s="100">
        <f t="shared" si="62"/>
        <v>49.29392971246007</v>
      </c>
      <c r="AR128" s="100" t="e">
        <f>VLOOKUP(C128&amp;E128&amp;G128&amp;I128&amp;J128,'Código Licitaciones'!$I$8:$I$4158,1,0)</f>
        <v>#N/A</v>
      </c>
    </row>
    <row r="129" spans="2:44" ht="18.75" x14ac:dyDescent="0.3">
      <c r="B129" s="113">
        <v>2027</v>
      </c>
      <c r="C129" s="114" t="s">
        <v>8199</v>
      </c>
      <c r="D129" s="114" t="s">
        <v>8200</v>
      </c>
      <c r="E129" s="114" t="s">
        <v>8212</v>
      </c>
      <c r="F129" s="115" t="s">
        <v>8210</v>
      </c>
      <c r="G129" s="115" t="s">
        <v>46</v>
      </c>
      <c r="H129" s="116">
        <v>220</v>
      </c>
      <c r="I129" s="117" t="s">
        <v>282</v>
      </c>
      <c r="J129" s="117" t="s">
        <v>287</v>
      </c>
      <c r="K129" s="118">
        <v>42736</v>
      </c>
      <c r="L129" s="117">
        <v>50040</v>
      </c>
      <c r="M129" s="109" t="s">
        <v>46</v>
      </c>
      <c r="N129" s="116">
        <v>0</v>
      </c>
      <c r="O129" s="116">
        <v>45.315001387565005</v>
      </c>
      <c r="P129" s="116">
        <v>0</v>
      </c>
      <c r="Q129" s="116">
        <v>248.637</v>
      </c>
      <c r="R129" s="119">
        <v>11266.986000000001</v>
      </c>
      <c r="S129" s="116">
        <v>45.315001387565005</v>
      </c>
      <c r="T129" s="116"/>
      <c r="X129" s="92">
        <f t="shared" si="50"/>
        <v>3</v>
      </c>
      <c r="Z129" s="100">
        <f t="shared" si="51"/>
        <v>2027</v>
      </c>
      <c r="AA129" s="105" t="str">
        <f>+VLOOKUP(C129,'Código Licitaciones'!$J$7:$J$31,1,0)</f>
        <v>Aela Generación S.A.</v>
      </c>
      <c r="AB129" s="105" t="str">
        <f t="shared" si="52"/>
        <v>76.489.426-K</v>
      </c>
      <c r="AC129" s="105" t="e">
        <f>+VLOOKUP(E129,'Código Licitaciones'!$K$7:$K$50,1,0)</f>
        <v>#N/A</v>
      </c>
      <c r="AD129" s="105" t="str">
        <f t="shared" si="53"/>
        <v>99.513.400-4</v>
      </c>
      <c r="AE129" s="105" t="str">
        <f>+VLOOKUP(G129,'Código Licitaciones'!$L$7:$L$50,1,0)</f>
        <v>Charrua 220</v>
      </c>
      <c r="AF129" s="100">
        <f t="shared" si="5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BS4B</v>
      </c>
      <c r="AI129" s="105">
        <f t="shared" si="55"/>
        <v>42736</v>
      </c>
      <c r="AJ129" s="105">
        <f t="shared" si="56"/>
        <v>50040</v>
      </c>
      <c r="AK129" s="106" t="e">
        <f>+VLOOKUP(M129,'Código Barras'!$C$3:$C$1694,1,0)</f>
        <v>#N/A</v>
      </c>
      <c r="AL129" s="100">
        <f t="shared" si="57"/>
        <v>0</v>
      </c>
      <c r="AM129" s="100">
        <f t="shared" si="58"/>
        <v>45.315001387565005</v>
      </c>
      <c r="AN129" s="100">
        <f t="shared" si="59"/>
        <v>0</v>
      </c>
      <c r="AO129" s="100">
        <f t="shared" si="60"/>
        <v>248.637</v>
      </c>
      <c r="AP129" s="100">
        <f t="shared" si="61"/>
        <v>11266.986000000001</v>
      </c>
      <c r="AQ129" s="100">
        <f t="shared" si="62"/>
        <v>45.315001387565005</v>
      </c>
      <c r="AR129" s="100" t="e">
        <f>VLOOKUP(C129&amp;E129&amp;G129&amp;I129&amp;J129,'Código Licitaciones'!$I$8:$I$4158,1,0)</f>
        <v>#N/A</v>
      </c>
    </row>
    <row r="130" spans="2:44" ht="18.75" x14ac:dyDescent="0.3">
      <c r="B130" s="113">
        <v>2027</v>
      </c>
      <c r="C130" s="114" t="s">
        <v>8199</v>
      </c>
      <c r="D130" s="114" t="s">
        <v>8200</v>
      </c>
      <c r="E130" s="114" t="s">
        <v>8212</v>
      </c>
      <c r="F130" s="115" t="s">
        <v>8210</v>
      </c>
      <c r="G130" s="115" t="s">
        <v>29</v>
      </c>
      <c r="H130" s="116">
        <v>220</v>
      </c>
      <c r="I130" s="117" t="s">
        <v>282</v>
      </c>
      <c r="J130" s="117" t="s">
        <v>287</v>
      </c>
      <c r="K130" s="118">
        <v>42736</v>
      </c>
      <c r="L130" s="117">
        <v>50040</v>
      </c>
      <c r="M130" s="109" t="s">
        <v>29</v>
      </c>
      <c r="N130" s="116">
        <v>0</v>
      </c>
      <c r="O130" s="116">
        <v>49.802092414995634</v>
      </c>
      <c r="P130" s="116">
        <v>0</v>
      </c>
      <c r="Q130" s="116">
        <v>1.147</v>
      </c>
      <c r="R130" s="119">
        <v>57.12299999999999</v>
      </c>
      <c r="S130" s="116">
        <v>49.802092414995634</v>
      </c>
      <c r="T130" s="116"/>
      <c r="X130" s="92">
        <f t="shared" si="50"/>
        <v>3</v>
      </c>
      <c r="Z130" s="100">
        <f t="shared" si="51"/>
        <v>2027</v>
      </c>
      <c r="AA130" s="105" t="str">
        <f>+VLOOKUP(C130,'Código Licitaciones'!$J$7:$J$31,1,0)</f>
        <v>Aela Generación S.A.</v>
      </c>
      <c r="AB130" s="105" t="str">
        <f t="shared" si="52"/>
        <v>76.489.426-K</v>
      </c>
      <c r="AC130" s="105" t="e">
        <f>+VLOOKUP(E130,'Código Licitaciones'!$K$7:$K$50,1,0)</f>
        <v>#N/A</v>
      </c>
      <c r="AD130" s="105" t="str">
        <f t="shared" si="53"/>
        <v>99.513.400-4</v>
      </c>
      <c r="AE130" s="105" t="str">
        <f>+VLOOKUP(G130,'Código Licitaciones'!$L$7:$L$50,1,0)</f>
        <v>Polpaico 220</v>
      </c>
      <c r="AF130" s="100">
        <f t="shared" si="5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BS4B</v>
      </c>
      <c r="AI130" s="105">
        <f t="shared" si="55"/>
        <v>42736</v>
      </c>
      <c r="AJ130" s="105">
        <f t="shared" si="56"/>
        <v>50040</v>
      </c>
      <c r="AK130" s="106" t="e">
        <f>+VLOOKUP(M130,'Código Barras'!$C$3:$C$1694,1,0)</f>
        <v>#N/A</v>
      </c>
      <c r="AL130" s="100">
        <f t="shared" si="57"/>
        <v>0</v>
      </c>
      <c r="AM130" s="100">
        <f t="shared" si="58"/>
        <v>49.802092414995634</v>
      </c>
      <c r="AN130" s="100">
        <f t="shared" si="59"/>
        <v>0</v>
      </c>
      <c r="AO130" s="100">
        <f t="shared" si="60"/>
        <v>1.147</v>
      </c>
      <c r="AP130" s="100">
        <f t="shared" si="61"/>
        <v>57.12299999999999</v>
      </c>
      <c r="AQ130" s="100">
        <f t="shared" si="62"/>
        <v>49.802092414995634</v>
      </c>
      <c r="AR130" s="100" t="e">
        <f>VLOOKUP(C130&amp;E130&amp;G130&amp;I130&amp;J130,'Código Licitaciones'!$I$8:$I$4158,1,0)</f>
        <v>#N/A</v>
      </c>
    </row>
    <row r="131" spans="2:44" ht="18.75" x14ac:dyDescent="0.3">
      <c r="B131" s="113">
        <v>2027</v>
      </c>
      <c r="C131" s="114" t="s">
        <v>8199</v>
      </c>
      <c r="D131" s="114" t="s">
        <v>8200</v>
      </c>
      <c r="E131" s="114" t="s">
        <v>8212</v>
      </c>
      <c r="F131" s="115" t="s">
        <v>8210</v>
      </c>
      <c r="G131" s="115" t="s">
        <v>30</v>
      </c>
      <c r="H131" s="116">
        <v>220</v>
      </c>
      <c r="I131" s="117" t="s">
        <v>282</v>
      </c>
      <c r="J131" s="117" t="s">
        <v>287</v>
      </c>
      <c r="K131" s="118">
        <v>42736</v>
      </c>
      <c r="L131" s="117">
        <v>50040</v>
      </c>
      <c r="M131" s="109" t="s">
        <v>30</v>
      </c>
      <c r="N131" s="116">
        <v>0</v>
      </c>
      <c r="O131" s="116">
        <v>49.8125</v>
      </c>
      <c r="P131" s="116">
        <v>0</v>
      </c>
      <c r="Q131" s="116">
        <v>1.6E-2</v>
      </c>
      <c r="R131" s="119">
        <v>0.79700000000000004</v>
      </c>
      <c r="S131" s="116">
        <v>49.8125</v>
      </c>
      <c r="T131" s="116"/>
      <c r="X131" s="92">
        <f t="shared" si="50"/>
        <v>3</v>
      </c>
      <c r="Z131" s="100">
        <f t="shared" si="51"/>
        <v>2027</v>
      </c>
      <c r="AA131" s="105" t="str">
        <f>+VLOOKUP(C131,'Código Licitaciones'!$J$7:$J$31,1,0)</f>
        <v>Aela Generación S.A.</v>
      </c>
      <c r="AB131" s="105" t="str">
        <f t="shared" si="52"/>
        <v>76.489.426-K</v>
      </c>
      <c r="AC131" s="105" t="e">
        <f>+VLOOKUP(E131,'Código Licitaciones'!$K$7:$K$50,1,0)</f>
        <v>#N/A</v>
      </c>
      <c r="AD131" s="105" t="str">
        <f t="shared" si="53"/>
        <v>99.513.400-4</v>
      </c>
      <c r="AE131" s="105" t="str">
        <f>+VLOOKUP(G131,'Código Licitaciones'!$L$7:$L$50,1,0)</f>
        <v>Quillota 220</v>
      </c>
      <c r="AF131" s="100">
        <f t="shared" si="5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BS4B</v>
      </c>
      <c r="AI131" s="105">
        <f t="shared" si="55"/>
        <v>42736</v>
      </c>
      <c r="AJ131" s="105">
        <f t="shared" si="56"/>
        <v>50040</v>
      </c>
      <c r="AK131" s="106" t="e">
        <f>+VLOOKUP(M131,'Código Barras'!$C$3:$C$1694,1,0)</f>
        <v>#N/A</v>
      </c>
      <c r="AL131" s="100">
        <f t="shared" si="57"/>
        <v>0</v>
      </c>
      <c r="AM131" s="100">
        <f t="shared" si="58"/>
        <v>49.8125</v>
      </c>
      <c r="AN131" s="100">
        <f t="shared" si="59"/>
        <v>0</v>
      </c>
      <c r="AO131" s="100">
        <f t="shared" si="60"/>
        <v>1.6E-2</v>
      </c>
      <c r="AP131" s="100">
        <f t="shared" si="61"/>
        <v>0.79700000000000004</v>
      </c>
      <c r="AQ131" s="100">
        <f t="shared" si="62"/>
        <v>49.8125</v>
      </c>
      <c r="AR131" s="100" t="e">
        <f>VLOOKUP(C131&amp;E131&amp;G131&amp;I131&amp;J131,'Código Licitaciones'!$I$8:$I$4158,1,0)</f>
        <v>#N/A</v>
      </c>
    </row>
    <row r="132" spans="2:44" ht="18.75" x14ac:dyDescent="0.3">
      <c r="B132" s="113">
        <v>2027</v>
      </c>
      <c r="C132" s="114" t="s">
        <v>8199</v>
      </c>
      <c r="D132" s="114" t="s">
        <v>8200</v>
      </c>
      <c r="E132" s="114" t="s">
        <v>8212</v>
      </c>
      <c r="F132" s="115" t="s">
        <v>8210</v>
      </c>
      <c r="G132" s="115" t="s">
        <v>68</v>
      </c>
      <c r="H132" s="116">
        <v>220</v>
      </c>
      <c r="I132" s="117" t="s">
        <v>282</v>
      </c>
      <c r="J132" s="117" t="s">
        <v>287</v>
      </c>
      <c r="K132" s="118">
        <v>42736</v>
      </c>
      <c r="L132" s="117">
        <v>50040</v>
      </c>
      <c r="M132" s="109" t="s">
        <v>68</v>
      </c>
      <c r="N132" s="116">
        <v>0</v>
      </c>
      <c r="O132" s="116">
        <v>45.151152860802732</v>
      </c>
      <c r="P132" s="116">
        <v>0</v>
      </c>
      <c r="Q132" s="116">
        <v>1.171</v>
      </c>
      <c r="R132" s="119">
        <v>52.872</v>
      </c>
      <c r="S132" s="116">
        <v>45.151152860802732</v>
      </c>
      <c r="T132" s="116"/>
      <c r="X132" s="92">
        <f t="shared" si="50"/>
        <v>3</v>
      </c>
      <c r="Z132" s="100">
        <f t="shared" si="51"/>
        <v>2027</v>
      </c>
      <c r="AA132" s="105" t="str">
        <f>+VLOOKUP(C132,'Código Licitaciones'!$J$7:$J$31,1,0)</f>
        <v>Aela Generación S.A.</v>
      </c>
      <c r="AB132" s="105" t="str">
        <f t="shared" si="52"/>
        <v>76.489.426-K</v>
      </c>
      <c r="AC132" s="105" t="e">
        <f>+VLOOKUP(E132,'Código Licitaciones'!$K$7:$K$50,1,0)</f>
        <v>#N/A</v>
      </c>
      <c r="AD132" s="105" t="str">
        <f t="shared" si="53"/>
        <v>99.513.400-4</v>
      </c>
      <c r="AE132" s="105" t="str">
        <f>+VLOOKUP(G132,'Código Licitaciones'!$L$7:$L$50,1,0)</f>
        <v>Hualpen 220</v>
      </c>
      <c r="AF132" s="100">
        <f t="shared" si="5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BS4B</v>
      </c>
      <c r="AI132" s="105">
        <f t="shared" si="55"/>
        <v>42736</v>
      </c>
      <c r="AJ132" s="105">
        <f t="shared" si="56"/>
        <v>50040</v>
      </c>
      <c r="AK132" s="106" t="e">
        <f>+VLOOKUP(M132,'Código Barras'!$C$3:$C$1694,1,0)</f>
        <v>#N/A</v>
      </c>
      <c r="AL132" s="100">
        <f t="shared" si="57"/>
        <v>0</v>
      </c>
      <c r="AM132" s="100">
        <f t="shared" si="58"/>
        <v>45.151152860802732</v>
      </c>
      <c r="AN132" s="100">
        <f t="shared" si="59"/>
        <v>0</v>
      </c>
      <c r="AO132" s="100">
        <f t="shared" si="60"/>
        <v>1.171</v>
      </c>
      <c r="AP132" s="100">
        <f t="shared" si="61"/>
        <v>52.872</v>
      </c>
      <c r="AQ132" s="100">
        <f t="shared" si="62"/>
        <v>45.151152860802732</v>
      </c>
      <c r="AR132" s="100" t="e">
        <f>VLOOKUP(C132&amp;E132&amp;G132&amp;I132&amp;J132,'Código Licitaciones'!$I$8:$I$4158,1,0)</f>
        <v>#N/A</v>
      </c>
    </row>
    <row r="133" spans="2:44" ht="18.75" x14ac:dyDescent="0.3">
      <c r="B133" s="113">
        <v>2027</v>
      </c>
      <c r="C133" s="114" t="s">
        <v>8199</v>
      </c>
      <c r="D133" s="114" t="s">
        <v>8200</v>
      </c>
      <c r="E133" s="114" t="s">
        <v>8212</v>
      </c>
      <c r="F133" s="115" t="s">
        <v>8210</v>
      </c>
      <c r="G133" s="115" t="s">
        <v>35</v>
      </c>
      <c r="H133" s="116">
        <v>220</v>
      </c>
      <c r="I133" s="117" t="s">
        <v>282</v>
      </c>
      <c r="J133" s="117" t="s">
        <v>287</v>
      </c>
      <c r="K133" s="118">
        <v>42736</v>
      </c>
      <c r="L133" s="117">
        <v>50040</v>
      </c>
      <c r="M133" s="109" t="s">
        <v>35</v>
      </c>
      <c r="N133" s="116">
        <v>0</v>
      </c>
      <c r="O133" s="116">
        <v>46.804002765248228</v>
      </c>
      <c r="P133" s="116">
        <v>0</v>
      </c>
      <c r="Q133" s="116">
        <v>146.09899999999999</v>
      </c>
      <c r="R133" s="119">
        <v>6838.018</v>
      </c>
      <c r="S133" s="116">
        <v>46.804002765248228</v>
      </c>
      <c r="T133" s="116"/>
      <c r="X133" s="92">
        <f t="shared" si="50"/>
        <v>3</v>
      </c>
      <c r="Z133" s="100">
        <f t="shared" si="51"/>
        <v>2027</v>
      </c>
      <c r="AA133" s="105" t="str">
        <f>+VLOOKUP(C133,'Código Licitaciones'!$J$7:$J$31,1,0)</f>
        <v>Aela Generación S.A.</v>
      </c>
      <c r="AB133" s="105" t="str">
        <f t="shared" si="52"/>
        <v>76.489.426-K</v>
      </c>
      <c r="AC133" s="105" t="e">
        <f>+VLOOKUP(E133,'Código Licitaciones'!$K$7:$K$50,1,0)</f>
        <v>#N/A</v>
      </c>
      <c r="AD133" s="105" t="str">
        <f t="shared" si="53"/>
        <v>99.513.400-4</v>
      </c>
      <c r="AE133" s="105" t="str">
        <f>+VLOOKUP(G133,'Código Licitaciones'!$L$7:$L$50,1,0)</f>
        <v>Itahue 220</v>
      </c>
      <c r="AF133" s="100">
        <f t="shared" si="5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BS4B</v>
      </c>
      <c r="AI133" s="105">
        <f t="shared" si="55"/>
        <v>42736</v>
      </c>
      <c r="AJ133" s="105">
        <f t="shared" si="56"/>
        <v>50040</v>
      </c>
      <c r="AK133" s="106" t="e">
        <f>+VLOOKUP(M133,'Código Barras'!$C$3:$C$1694,1,0)</f>
        <v>#N/A</v>
      </c>
      <c r="AL133" s="100">
        <f t="shared" si="57"/>
        <v>0</v>
      </c>
      <c r="AM133" s="100">
        <f t="shared" si="58"/>
        <v>46.804002765248228</v>
      </c>
      <c r="AN133" s="100">
        <f t="shared" si="59"/>
        <v>0</v>
      </c>
      <c r="AO133" s="100">
        <f t="shared" si="60"/>
        <v>146.09899999999999</v>
      </c>
      <c r="AP133" s="100">
        <f t="shared" si="61"/>
        <v>6838.018</v>
      </c>
      <c r="AQ133" s="100">
        <f t="shared" si="62"/>
        <v>46.804002765248228</v>
      </c>
      <c r="AR133" s="100" t="e">
        <f>VLOOKUP(C133&amp;E133&amp;G133&amp;I133&amp;J133,'Código Licitaciones'!$I$8:$I$4158,1,0)</f>
        <v>#N/A</v>
      </c>
    </row>
    <row r="134" spans="2:44" ht="18.75" x14ac:dyDescent="0.3">
      <c r="B134" s="113">
        <v>2027</v>
      </c>
      <c r="C134" s="114" t="s">
        <v>8199</v>
      </c>
      <c r="D134" s="114" t="s">
        <v>8200</v>
      </c>
      <c r="E134" s="114" t="s">
        <v>8212</v>
      </c>
      <c r="F134" s="115" t="s">
        <v>8210</v>
      </c>
      <c r="G134" s="115" t="s">
        <v>80</v>
      </c>
      <c r="H134" s="116">
        <v>220</v>
      </c>
      <c r="I134" s="117" t="s">
        <v>282</v>
      </c>
      <c r="J134" s="117" t="s">
        <v>287</v>
      </c>
      <c r="K134" s="118">
        <v>42736</v>
      </c>
      <c r="L134" s="117">
        <v>50040</v>
      </c>
      <c r="M134" s="109" t="s">
        <v>80</v>
      </c>
      <c r="N134" s="116">
        <v>0</v>
      </c>
      <c r="O134" s="116">
        <v>49.683000750323593</v>
      </c>
      <c r="P134" s="116">
        <v>0</v>
      </c>
      <c r="Q134" s="116">
        <v>441.14299999999997</v>
      </c>
      <c r="R134" s="119">
        <v>21917.308000000001</v>
      </c>
      <c r="S134" s="116">
        <v>49.683000750323593</v>
      </c>
      <c r="T134" s="116"/>
      <c r="X134" s="92">
        <f t="shared" si="50"/>
        <v>3</v>
      </c>
      <c r="Z134" s="100">
        <f t="shared" si="51"/>
        <v>2027</v>
      </c>
      <c r="AA134" s="105" t="str">
        <f>+VLOOKUP(C134,'Código Licitaciones'!$J$7:$J$31,1,0)</f>
        <v>Aela Generación S.A.</v>
      </c>
      <c r="AB134" s="105" t="str">
        <f t="shared" si="52"/>
        <v>76.489.426-K</v>
      </c>
      <c r="AC134" s="105" t="e">
        <f>+VLOOKUP(E134,'Código Licitaciones'!$K$7:$K$50,1,0)</f>
        <v>#N/A</v>
      </c>
      <c r="AD134" s="105" t="str">
        <f t="shared" si="53"/>
        <v>99.513.400-4</v>
      </c>
      <c r="AE134" s="105" t="str">
        <f>+VLOOKUP(G134,'Código Licitaciones'!$L$7:$L$50,1,0)</f>
        <v>Rapel 220</v>
      </c>
      <c r="AF134" s="100">
        <f t="shared" si="5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BS4B</v>
      </c>
      <c r="AI134" s="105">
        <f t="shared" si="55"/>
        <v>42736</v>
      </c>
      <c r="AJ134" s="105">
        <f t="shared" si="56"/>
        <v>50040</v>
      </c>
      <c r="AK134" s="106" t="e">
        <f>+VLOOKUP(M134,'Código Barras'!$C$3:$C$1694,1,0)</f>
        <v>#N/A</v>
      </c>
      <c r="AL134" s="100">
        <f t="shared" si="57"/>
        <v>0</v>
      </c>
      <c r="AM134" s="100">
        <f t="shared" si="58"/>
        <v>49.683000750323593</v>
      </c>
      <c r="AN134" s="100">
        <f t="shared" si="59"/>
        <v>0</v>
      </c>
      <c r="AO134" s="100">
        <f t="shared" si="60"/>
        <v>441.14299999999997</v>
      </c>
      <c r="AP134" s="100">
        <f t="shared" si="61"/>
        <v>21917.308000000001</v>
      </c>
      <c r="AQ134" s="100">
        <f t="shared" si="62"/>
        <v>49.683000750323593</v>
      </c>
      <c r="AR134" s="100" t="e">
        <f>VLOOKUP(C134&amp;E134&amp;G134&amp;I134&amp;J134,'Código Licitaciones'!$I$8:$I$4158,1,0)</f>
        <v>#N/A</v>
      </c>
    </row>
    <row r="135" spans="2:44" ht="18.75" x14ac:dyDescent="0.3">
      <c r="B135" s="113">
        <v>2027</v>
      </c>
      <c r="C135" s="114" t="s">
        <v>8199</v>
      </c>
      <c r="D135" s="114" t="s">
        <v>8200</v>
      </c>
      <c r="E135" s="114" t="s">
        <v>8212</v>
      </c>
      <c r="F135" s="115" t="s">
        <v>8210</v>
      </c>
      <c r="G135" s="115" t="s">
        <v>73</v>
      </c>
      <c r="H135" s="116">
        <v>220</v>
      </c>
      <c r="I135" s="117" t="s">
        <v>282</v>
      </c>
      <c r="J135" s="117" t="s">
        <v>287</v>
      </c>
      <c r="K135" s="118">
        <v>42736</v>
      </c>
      <c r="L135" s="117">
        <v>50040</v>
      </c>
      <c r="M135" s="109" t="s">
        <v>73</v>
      </c>
      <c r="N135" s="116">
        <v>0</v>
      </c>
      <c r="O135" s="116">
        <v>48.542070372259047</v>
      </c>
      <c r="P135" s="116">
        <v>0</v>
      </c>
      <c r="Q135" s="116">
        <v>1.9610000000000001</v>
      </c>
      <c r="R135" s="119">
        <v>95.191000000000003</v>
      </c>
      <c r="S135" s="116">
        <v>48.542070372259047</v>
      </c>
      <c r="T135" s="116"/>
      <c r="X135" s="92">
        <f t="shared" si="50"/>
        <v>3</v>
      </c>
      <c r="Z135" s="100">
        <f t="shared" si="51"/>
        <v>2027</v>
      </c>
      <c r="AA135" s="105" t="str">
        <f>+VLOOKUP(C135,'Código Licitaciones'!$J$7:$J$31,1,0)</f>
        <v>Aela Generación S.A.</v>
      </c>
      <c r="AB135" s="105" t="str">
        <f t="shared" si="52"/>
        <v>76.489.426-K</v>
      </c>
      <c r="AC135" s="105" t="e">
        <f>+VLOOKUP(E135,'Código Licitaciones'!$K$7:$K$50,1,0)</f>
        <v>#N/A</v>
      </c>
      <c r="AD135" s="105" t="str">
        <f t="shared" si="53"/>
        <v>99.513.400-4</v>
      </c>
      <c r="AE135" s="105" t="str">
        <f>+VLOOKUP(G135,'Código Licitaciones'!$L$7:$L$50,1,0)</f>
        <v>Chena 220</v>
      </c>
      <c r="AF135" s="100">
        <f t="shared" si="5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BS4B</v>
      </c>
      <c r="AI135" s="105">
        <f t="shared" si="55"/>
        <v>42736</v>
      </c>
      <c r="AJ135" s="105">
        <f t="shared" si="56"/>
        <v>50040</v>
      </c>
      <c r="AK135" s="106" t="e">
        <f>+VLOOKUP(M135,'Código Barras'!$C$3:$C$1694,1,0)</f>
        <v>#N/A</v>
      </c>
      <c r="AL135" s="100">
        <f t="shared" si="57"/>
        <v>0</v>
      </c>
      <c r="AM135" s="100">
        <f t="shared" si="58"/>
        <v>48.542070372259047</v>
      </c>
      <c r="AN135" s="100">
        <f t="shared" si="59"/>
        <v>0</v>
      </c>
      <c r="AO135" s="100">
        <f t="shared" si="60"/>
        <v>1.9610000000000001</v>
      </c>
      <c r="AP135" s="100">
        <f t="shared" si="61"/>
        <v>95.191000000000003</v>
      </c>
      <c r="AQ135" s="100">
        <f t="shared" si="62"/>
        <v>48.542070372259047</v>
      </c>
      <c r="AR135" s="100" t="e">
        <f>VLOOKUP(C135&amp;E135&amp;G135&amp;I135&amp;J135,'Código Licitaciones'!$I$8:$I$4158,1,0)</f>
        <v>#N/A</v>
      </c>
    </row>
    <row r="136" spans="2:44" ht="18.75" x14ac:dyDescent="0.3">
      <c r="B136" s="113">
        <v>2027</v>
      </c>
      <c r="C136" s="114" t="s">
        <v>8199</v>
      </c>
      <c r="D136" s="114" t="s">
        <v>8200</v>
      </c>
      <c r="E136" s="114" t="s">
        <v>8212</v>
      </c>
      <c r="F136" s="115" t="s">
        <v>8210</v>
      </c>
      <c r="G136" s="115" t="s">
        <v>79</v>
      </c>
      <c r="H136" s="116">
        <v>220</v>
      </c>
      <c r="I136" s="117" t="s">
        <v>282</v>
      </c>
      <c r="J136" s="117" t="s">
        <v>287</v>
      </c>
      <c r="K136" s="118">
        <v>42736</v>
      </c>
      <c r="L136" s="117">
        <v>50040</v>
      </c>
      <c r="M136" s="109" t="s">
        <v>79</v>
      </c>
      <c r="N136" s="116">
        <v>0</v>
      </c>
      <c r="O136" s="116">
        <v>49.429001148013775</v>
      </c>
      <c r="P136" s="116">
        <v>0</v>
      </c>
      <c r="Q136" s="116">
        <v>249.99700000000001</v>
      </c>
      <c r="R136" s="116">
        <v>12357.102000000001</v>
      </c>
      <c r="S136" s="116">
        <v>49.429001148013775</v>
      </c>
      <c r="T136" s="116"/>
      <c r="X136" s="92">
        <f t="shared" si="50"/>
        <v>4</v>
      </c>
      <c r="Z136" s="100">
        <f t="shared" si="51"/>
        <v>2027</v>
      </c>
      <c r="AA136" s="105" t="str">
        <f>+VLOOKUP(C136,'Código Licitaciones'!$J$7:$J$31,1,0)</f>
        <v>Aela Generación S.A.</v>
      </c>
      <c r="AB136" s="105" t="str">
        <f t="shared" si="52"/>
        <v>76.489.426-K</v>
      </c>
      <c r="AC136" s="105" t="e">
        <f>+VLOOKUP(E136,'Código Licitaciones'!$K$7:$K$50,1,0)</f>
        <v>#N/A</v>
      </c>
      <c r="AD136" s="105" t="str">
        <f t="shared" si="53"/>
        <v>99.513.400-4</v>
      </c>
      <c r="AE136" s="105" t="e">
        <f>+VLOOKUP(G136,'Código Licitaciones'!$L$7:$L$50,1,0)</f>
        <v>#N/A</v>
      </c>
      <c r="AF136" s="100">
        <f t="shared" si="5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BS4B</v>
      </c>
      <c r="AI136" s="105">
        <f t="shared" si="55"/>
        <v>42736</v>
      </c>
      <c r="AJ136" s="105">
        <f t="shared" si="56"/>
        <v>50040</v>
      </c>
      <c r="AK136" s="106" t="e">
        <f>+VLOOKUP(M136,'Código Barras'!$C$3:$C$1694,1,0)</f>
        <v>#N/A</v>
      </c>
      <c r="AL136" s="100">
        <f t="shared" si="57"/>
        <v>0</v>
      </c>
      <c r="AM136" s="100">
        <f t="shared" si="58"/>
        <v>49.429001148013775</v>
      </c>
      <c r="AN136" s="100">
        <f t="shared" si="59"/>
        <v>0</v>
      </c>
      <c r="AO136" s="100">
        <f t="shared" si="60"/>
        <v>249.99700000000001</v>
      </c>
      <c r="AP136" s="100">
        <f t="shared" si="61"/>
        <v>12357.102000000001</v>
      </c>
      <c r="AQ136" s="100">
        <f t="shared" si="62"/>
        <v>49.429001148013775</v>
      </c>
      <c r="AR136" s="100" t="e">
        <f>VLOOKUP(C136&amp;E136&amp;G136&amp;I136&amp;J136,'Código Licitaciones'!$I$8:$I$4158,1,0)</f>
        <v>#N/A</v>
      </c>
    </row>
    <row r="137" spans="2:44" ht="18.75" x14ac:dyDescent="0.3">
      <c r="B137" s="113">
        <v>2027</v>
      </c>
      <c r="C137" s="114" t="s">
        <v>8199</v>
      </c>
      <c r="D137" s="114" t="s">
        <v>8200</v>
      </c>
      <c r="E137" s="114" t="s">
        <v>8212</v>
      </c>
      <c r="F137" s="115" t="s">
        <v>8210</v>
      </c>
      <c r="G137" s="115" t="s">
        <v>69</v>
      </c>
      <c r="H137" s="116">
        <v>220</v>
      </c>
      <c r="I137" s="117" t="s">
        <v>282</v>
      </c>
      <c r="J137" s="117" t="s">
        <v>287</v>
      </c>
      <c r="K137" s="118">
        <v>42736</v>
      </c>
      <c r="L137" s="117">
        <v>50040</v>
      </c>
      <c r="M137" s="109" t="s">
        <v>69</v>
      </c>
      <c r="N137" s="116">
        <v>0</v>
      </c>
      <c r="O137" s="116">
        <v>44.73293323330833</v>
      </c>
      <c r="P137" s="116">
        <v>0</v>
      </c>
      <c r="Q137" s="116">
        <v>1.333</v>
      </c>
      <c r="R137" s="119">
        <v>59.629000000000005</v>
      </c>
      <c r="S137" s="116">
        <v>44.73293323330833</v>
      </c>
      <c r="T137" s="116"/>
      <c r="X137" s="92">
        <f t="shared" si="50"/>
        <v>3</v>
      </c>
      <c r="Z137" s="100">
        <f t="shared" si="51"/>
        <v>2027</v>
      </c>
      <c r="AA137" s="105" t="str">
        <f>+VLOOKUP(C137,'Código Licitaciones'!$J$7:$J$31,1,0)</f>
        <v>Aela Generación S.A.</v>
      </c>
      <c r="AB137" s="105" t="str">
        <f t="shared" si="52"/>
        <v>76.489.426-K</v>
      </c>
      <c r="AC137" s="105" t="e">
        <f>+VLOOKUP(E137,'Código Licitaciones'!$K$7:$K$50,1,0)</f>
        <v>#N/A</v>
      </c>
      <c r="AD137" s="105" t="str">
        <f t="shared" si="53"/>
        <v>99.513.400-4</v>
      </c>
      <c r="AE137" s="105" t="str">
        <f>+VLOOKUP(G137,'Código Licitaciones'!$L$7:$L$50,1,0)</f>
        <v>Lagunillas 220</v>
      </c>
      <c r="AF137" s="100">
        <f t="shared" si="5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BS4B</v>
      </c>
      <c r="AI137" s="105">
        <f t="shared" si="55"/>
        <v>42736</v>
      </c>
      <c r="AJ137" s="105">
        <f t="shared" si="56"/>
        <v>50040</v>
      </c>
      <c r="AK137" s="106" t="e">
        <f>+VLOOKUP(M137,'Código Barras'!$C$3:$C$1694,1,0)</f>
        <v>#N/A</v>
      </c>
      <c r="AL137" s="100">
        <f t="shared" si="57"/>
        <v>0</v>
      </c>
      <c r="AM137" s="100">
        <f t="shared" si="58"/>
        <v>44.73293323330833</v>
      </c>
      <c r="AN137" s="100">
        <f t="shared" si="59"/>
        <v>0</v>
      </c>
      <c r="AO137" s="100">
        <f t="shared" si="60"/>
        <v>1.333</v>
      </c>
      <c r="AP137" s="100">
        <f t="shared" si="61"/>
        <v>59.629000000000005</v>
      </c>
      <c r="AQ137" s="100">
        <f t="shared" si="62"/>
        <v>44.73293323330833</v>
      </c>
      <c r="AR137" s="100" t="e">
        <f>VLOOKUP(C137&amp;E137&amp;G137&amp;I137&amp;J137,'Código Licitaciones'!$I$8:$I$4158,1,0)</f>
        <v>#N/A</v>
      </c>
    </row>
    <row r="138" spans="2:44" ht="18.75" x14ac:dyDescent="0.3">
      <c r="B138" s="113">
        <v>2027</v>
      </c>
      <c r="C138" s="114" t="s">
        <v>8199</v>
      </c>
      <c r="D138" s="114" t="s">
        <v>8200</v>
      </c>
      <c r="E138" s="114" t="s">
        <v>8212</v>
      </c>
      <c r="F138" s="115" t="s">
        <v>8210</v>
      </c>
      <c r="G138" s="115" t="s">
        <v>25</v>
      </c>
      <c r="H138" s="116">
        <v>220</v>
      </c>
      <c r="I138" s="117" t="s">
        <v>282</v>
      </c>
      <c r="J138" s="117" t="s">
        <v>288</v>
      </c>
      <c r="K138" s="118">
        <v>42736</v>
      </c>
      <c r="L138" s="117">
        <v>50040</v>
      </c>
      <c r="M138" s="109" t="s">
        <v>25</v>
      </c>
      <c r="N138" s="116">
        <v>5078.875409836066</v>
      </c>
      <c r="O138" s="116">
        <v>47.91500096655713</v>
      </c>
      <c r="P138" s="116">
        <v>0.30499999999999999</v>
      </c>
      <c r="Q138" s="119">
        <v>51.73</v>
      </c>
      <c r="R138" s="119">
        <v>4027.7</v>
      </c>
      <c r="S138" s="116">
        <v>77.860042528513432</v>
      </c>
      <c r="T138" s="116"/>
      <c r="X138" s="92">
        <f t="shared" si="50"/>
        <v>3</v>
      </c>
      <c r="Z138" s="100">
        <f t="shared" si="51"/>
        <v>2027</v>
      </c>
      <c r="AA138" s="105" t="str">
        <f>+VLOOKUP(C138,'Código Licitaciones'!$J$7:$J$31,1,0)</f>
        <v>Aela Generación S.A.</v>
      </c>
      <c r="AB138" s="105" t="str">
        <f t="shared" si="52"/>
        <v>76.489.426-K</v>
      </c>
      <c r="AC138" s="105" t="e">
        <f>+VLOOKUP(E138,'Código Licitaciones'!$K$7:$K$50,1,0)</f>
        <v>#N/A</v>
      </c>
      <c r="AD138" s="105" t="str">
        <f t="shared" si="53"/>
        <v>99.513.400-4</v>
      </c>
      <c r="AE138" s="105" t="str">
        <f>+VLOOKUP(G138,'Código Licitaciones'!$L$7:$L$50,1,0)</f>
        <v>Alto Jahuel 220</v>
      </c>
      <c r="AF138" s="100">
        <f t="shared" si="54"/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BS4C</v>
      </c>
      <c r="AI138" s="105">
        <f t="shared" si="55"/>
        <v>42736</v>
      </c>
      <c r="AJ138" s="105">
        <f t="shared" si="56"/>
        <v>50040</v>
      </c>
      <c r="AK138" s="106" t="e">
        <f>+VLOOKUP(M138,'Código Barras'!$C$3:$C$1694,1,0)</f>
        <v>#N/A</v>
      </c>
      <c r="AL138" s="100">
        <f t="shared" si="57"/>
        <v>5078.875409836066</v>
      </c>
      <c r="AM138" s="100">
        <f t="shared" si="58"/>
        <v>47.91500096655713</v>
      </c>
      <c r="AN138" s="100">
        <f t="shared" si="59"/>
        <v>0.30499999999999999</v>
      </c>
      <c r="AO138" s="100">
        <f t="shared" si="60"/>
        <v>51.73</v>
      </c>
      <c r="AP138" s="100">
        <f t="shared" si="61"/>
        <v>4027.7</v>
      </c>
      <c r="AQ138" s="100">
        <f t="shared" si="62"/>
        <v>77.860042528513432</v>
      </c>
      <c r="AR138" s="100" t="e">
        <f>VLOOKUP(C138&amp;E138&amp;G138&amp;I138&amp;J138,'Código Licitaciones'!$I$8:$I$4158,1,0)</f>
        <v>#N/A</v>
      </c>
    </row>
    <row r="139" spans="2:44" ht="18.75" x14ac:dyDescent="0.3">
      <c r="B139" s="113">
        <v>2027</v>
      </c>
      <c r="C139" s="114" t="s">
        <v>8199</v>
      </c>
      <c r="D139" s="114" t="s">
        <v>8200</v>
      </c>
      <c r="E139" s="114" t="s">
        <v>8212</v>
      </c>
      <c r="F139" s="115" t="s">
        <v>8210</v>
      </c>
      <c r="G139" s="115" t="s">
        <v>34</v>
      </c>
      <c r="H139" s="116">
        <v>220</v>
      </c>
      <c r="I139" s="117" t="s">
        <v>282</v>
      </c>
      <c r="J139" s="117" t="s">
        <v>288</v>
      </c>
      <c r="K139" s="118">
        <v>42736</v>
      </c>
      <c r="L139" s="117">
        <v>50040</v>
      </c>
      <c r="M139" s="109" t="s">
        <v>34</v>
      </c>
      <c r="N139" s="116">
        <v>4888.3888888888896</v>
      </c>
      <c r="O139" s="116">
        <v>46.346105527638187</v>
      </c>
      <c r="P139" s="116">
        <v>1.7999999999999999E-2</v>
      </c>
      <c r="Q139" s="116">
        <v>1.5920000000000001</v>
      </c>
      <c r="R139" s="119">
        <v>161.774</v>
      </c>
      <c r="S139" s="116">
        <v>101.61683417085426</v>
      </c>
      <c r="T139" s="116"/>
      <c r="X139" s="92">
        <f t="shared" si="50"/>
        <v>3</v>
      </c>
      <c r="Z139" s="100">
        <f t="shared" si="51"/>
        <v>2027</v>
      </c>
      <c r="AA139" s="105" t="str">
        <f>+VLOOKUP(C139,'Código Licitaciones'!$J$7:$J$31,1,0)</f>
        <v>Aela Generación S.A.</v>
      </c>
      <c r="AB139" s="105" t="str">
        <f t="shared" si="52"/>
        <v>76.489.426-K</v>
      </c>
      <c r="AC139" s="105" t="e">
        <f>+VLOOKUP(E139,'Código Licitaciones'!$K$7:$K$50,1,0)</f>
        <v>#N/A</v>
      </c>
      <c r="AD139" s="105" t="str">
        <f t="shared" si="53"/>
        <v>99.513.400-4</v>
      </c>
      <c r="AE139" s="105" t="str">
        <f>+VLOOKUP(G139,'Código Licitaciones'!$L$7:$L$50,1,0)</f>
        <v>Ancoa 220</v>
      </c>
      <c r="AF139" s="100">
        <f t="shared" si="54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BS4C</v>
      </c>
      <c r="AI139" s="105">
        <f t="shared" si="55"/>
        <v>42736</v>
      </c>
      <c r="AJ139" s="105">
        <f t="shared" si="56"/>
        <v>50040</v>
      </c>
      <c r="AK139" s="106" t="e">
        <f>+VLOOKUP(M139,'Código Barras'!$C$3:$C$1694,1,0)</f>
        <v>#N/A</v>
      </c>
      <c r="AL139" s="100">
        <f t="shared" si="57"/>
        <v>4888.3888888888896</v>
      </c>
      <c r="AM139" s="100">
        <f t="shared" si="58"/>
        <v>46.346105527638187</v>
      </c>
      <c r="AN139" s="100">
        <f t="shared" si="59"/>
        <v>1.7999999999999999E-2</v>
      </c>
      <c r="AO139" s="100">
        <f t="shared" si="60"/>
        <v>1.5920000000000001</v>
      </c>
      <c r="AP139" s="100">
        <f t="shared" si="61"/>
        <v>161.774</v>
      </c>
      <c r="AQ139" s="100">
        <f t="shared" si="62"/>
        <v>101.61683417085426</v>
      </c>
      <c r="AR139" s="100" t="e">
        <f>VLOOKUP(C139&amp;E139&amp;G139&amp;I139&amp;J139,'Código Licitaciones'!$I$8:$I$4158,1,0)</f>
        <v>#N/A</v>
      </c>
    </row>
    <row r="140" spans="2:44" ht="18.75" x14ac:dyDescent="0.3">
      <c r="B140" s="113">
        <v>2027</v>
      </c>
      <c r="C140" s="114" t="s">
        <v>8199</v>
      </c>
      <c r="D140" s="114" t="s">
        <v>8200</v>
      </c>
      <c r="E140" s="114" t="s">
        <v>8212</v>
      </c>
      <c r="F140" s="115" t="s">
        <v>8210</v>
      </c>
      <c r="G140" s="115" t="s">
        <v>28</v>
      </c>
      <c r="H140" s="116">
        <v>220</v>
      </c>
      <c r="I140" s="117" t="s">
        <v>282</v>
      </c>
      <c r="J140" s="117" t="s">
        <v>288</v>
      </c>
      <c r="K140" s="118">
        <v>42736</v>
      </c>
      <c r="L140" s="117">
        <v>50040</v>
      </c>
      <c r="M140" s="109" t="s">
        <v>28</v>
      </c>
      <c r="N140" s="116">
        <v>5213.7142857142862</v>
      </c>
      <c r="O140" s="116">
        <v>49.29408792319353</v>
      </c>
      <c r="P140" s="116">
        <v>1.4E-2</v>
      </c>
      <c r="Q140" s="119">
        <v>1.9790000000000001</v>
      </c>
      <c r="R140" s="119">
        <v>170.54500000000002</v>
      </c>
      <c r="S140" s="116">
        <v>86.177362304194048</v>
      </c>
      <c r="T140" s="116"/>
      <c r="X140" s="92">
        <f t="shared" si="50"/>
        <v>3</v>
      </c>
      <c r="Z140" s="100">
        <f t="shared" si="51"/>
        <v>2027</v>
      </c>
      <c r="AA140" s="105" t="str">
        <f>+VLOOKUP(C140,'Código Licitaciones'!$J$7:$J$31,1,0)</f>
        <v>Aela Generación S.A.</v>
      </c>
      <c r="AB140" s="105" t="str">
        <f t="shared" si="52"/>
        <v>76.489.426-K</v>
      </c>
      <c r="AC140" s="105" t="e">
        <f>+VLOOKUP(E140,'Código Licitaciones'!$K$7:$K$50,1,0)</f>
        <v>#N/A</v>
      </c>
      <c r="AD140" s="105" t="str">
        <f t="shared" si="53"/>
        <v>99.513.400-4</v>
      </c>
      <c r="AE140" s="105" t="str">
        <f>+VLOOKUP(G140,'Código Licitaciones'!$L$7:$L$50,1,0)</f>
        <v>Cerro Navia 220</v>
      </c>
      <c r="AF140" s="100">
        <f t="shared" si="54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BS4C</v>
      </c>
      <c r="AI140" s="105">
        <f t="shared" si="55"/>
        <v>42736</v>
      </c>
      <c r="AJ140" s="105">
        <f t="shared" si="56"/>
        <v>50040</v>
      </c>
      <c r="AK140" s="106" t="e">
        <f>+VLOOKUP(M140,'Código Barras'!$C$3:$C$1694,1,0)</f>
        <v>#N/A</v>
      </c>
      <c r="AL140" s="100">
        <f t="shared" si="57"/>
        <v>5213.7142857142862</v>
      </c>
      <c r="AM140" s="100">
        <f t="shared" si="58"/>
        <v>49.29408792319353</v>
      </c>
      <c r="AN140" s="100">
        <f t="shared" si="59"/>
        <v>1.4E-2</v>
      </c>
      <c r="AO140" s="100">
        <f t="shared" si="60"/>
        <v>1.9790000000000001</v>
      </c>
      <c r="AP140" s="100">
        <f t="shared" si="61"/>
        <v>170.54500000000002</v>
      </c>
      <c r="AQ140" s="100">
        <f t="shared" si="62"/>
        <v>86.177362304194048</v>
      </c>
      <c r="AR140" s="100" t="e">
        <f>VLOOKUP(C140&amp;E140&amp;G140&amp;I140&amp;J140,'Código Licitaciones'!$I$8:$I$4158,1,0)</f>
        <v>#N/A</v>
      </c>
    </row>
    <row r="141" spans="2:44" ht="18.75" x14ac:dyDescent="0.3">
      <c r="B141" s="113">
        <v>2027</v>
      </c>
      <c r="C141" s="114" t="s">
        <v>8199</v>
      </c>
      <c r="D141" s="114" t="s">
        <v>8200</v>
      </c>
      <c r="E141" s="114" t="s">
        <v>8212</v>
      </c>
      <c r="F141" s="115" t="s">
        <v>8210</v>
      </c>
      <c r="G141" s="115" t="s">
        <v>46</v>
      </c>
      <c r="H141" s="116">
        <v>220</v>
      </c>
      <c r="I141" s="117" t="s">
        <v>282</v>
      </c>
      <c r="J141" s="117" t="s">
        <v>288</v>
      </c>
      <c r="K141" s="118">
        <v>42736</v>
      </c>
      <c r="L141" s="117">
        <v>50040</v>
      </c>
      <c r="M141" s="109" t="s">
        <v>46</v>
      </c>
      <c r="N141" s="116">
        <v>4795.4355555555549</v>
      </c>
      <c r="O141" s="116">
        <v>45.314996931694807</v>
      </c>
      <c r="P141" s="116">
        <v>0.9</v>
      </c>
      <c r="Q141" s="116">
        <v>127.10599999999999</v>
      </c>
      <c r="R141" s="119">
        <v>10075.700000000001</v>
      </c>
      <c r="S141" s="116">
        <v>79.270058061775217</v>
      </c>
      <c r="T141" s="116"/>
      <c r="X141" s="92">
        <f t="shared" ref="X141:X204" si="63">SUMPRODUCT(--(ISERROR(Z141:BN141)))</f>
        <v>3</v>
      </c>
      <c r="Z141" s="100">
        <f t="shared" ref="Z141:Z204" si="64">IF(ISNUMBER(B141),B141,1/0)</f>
        <v>2027</v>
      </c>
      <c r="AA141" s="105" t="str">
        <f>+VLOOKUP(C141,'Código Licitaciones'!$J$7:$J$31,1,0)</f>
        <v>Aela Generación S.A.</v>
      </c>
      <c r="AB141" s="105" t="str">
        <f t="shared" ref="AB141:AB204" si="65">+D141</f>
        <v>76.489.426-K</v>
      </c>
      <c r="AC141" s="105" t="e">
        <f>+VLOOKUP(E141,'Código Licitaciones'!$K$7:$K$50,1,0)</f>
        <v>#N/A</v>
      </c>
      <c r="AD141" s="105" t="str">
        <f t="shared" ref="AD141:AD204" si="66">+F141</f>
        <v>99.513.400-4</v>
      </c>
      <c r="AE141" s="105" t="str">
        <f>+VLOOKUP(G141,'Código Licitaciones'!$L$7:$L$50,1,0)</f>
        <v>Charrua 220</v>
      </c>
      <c r="AF141" s="100">
        <f t="shared" ref="AF141:AF204" si="67">IF(ISNUMBER(H141),H141,1/0)</f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BS4C</v>
      </c>
      <c r="AI141" s="105">
        <f t="shared" ref="AI141:AI204" si="68">+K141</f>
        <v>42736</v>
      </c>
      <c r="AJ141" s="105">
        <f t="shared" ref="AJ141:AJ204" si="69">+L141</f>
        <v>50040</v>
      </c>
      <c r="AK141" s="106" t="e">
        <f>+VLOOKUP(M141,'Código Barras'!$C$3:$C$1694,1,0)</f>
        <v>#N/A</v>
      </c>
      <c r="AL141" s="100">
        <f t="shared" ref="AL141:AL204" si="70">IF(ISNUMBER(N141),N141,1/0)</f>
        <v>4795.4355555555549</v>
      </c>
      <c r="AM141" s="100">
        <f t="shared" ref="AM141:AM204" si="71">IF(ISNUMBER(O141),O141,1/0)</f>
        <v>45.314996931694807</v>
      </c>
      <c r="AN141" s="100">
        <f t="shared" ref="AN141:AN204" si="72">IF(ISNUMBER(P141),P141,1/0)</f>
        <v>0.9</v>
      </c>
      <c r="AO141" s="100">
        <f t="shared" ref="AO141:AO204" si="73">IF(ISNUMBER(Q141),Q141,1/0)</f>
        <v>127.10599999999999</v>
      </c>
      <c r="AP141" s="100">
        <f t="shared" ref="AP141:AP204" si="74">IF(ISNUMBER(R141),R141,1/0)</f>
        <v>10075.700000000001</v>
      </c>
      <c r="AQ141" s="100">
        <f t="shared" ref="AQ141:AQ204" si="75">IF(ISNUMBER(S141),S141,1/0)</f>
        <v>79.270058061775217</v>
      </c>
      <c r="AR141" s="100" t="e">
        <f>VLOOKUP(C141&amp;E141&amp;G141&amp;I141&amp;J141,'Código Licitaciones'!$I$8:$I$4158,1,0)</f>
        <v>#N/A</v>
      </c>
    </row>
    <row r="142" spans="2:44" ht="18.75" x14ac:dyDescent="0.3">
      <c r="B142" s="113">
        <v>2027</v>
      </c>
      <c r="C142" s="114" t="s">
        <v>8199</v>
      </c>
      <c r="D142" s="114" t="s">
        <v>8200</v>
      </c>
      <c r="E142" s="114" t="s">
        <v>8212</v>
      </c>
      <c r="F142" s="115" t="s">
        <v>8210</v>
      </c>
      <c r="G142" s="115" t="s">
        <v>29</v>
      </c>
      <c r="H142" s="116">
        <v>220</v>
      </c>
      <c r="I142" s="117" t="s">
        <v>282</v>
      </c>
      <c r="J142" s="117" t="s">
        <v>288</v>
      </c>
      <c r="K142" s="118">
        <v>42736</v>
      </c>
      <c r="L142" s="117">
        <v>50040</v>
      </c>
      <c r="M142" s="109" t="s">
        <v>29</v>
      </c>
      <c r="N142" s="116">
        <v>5248.5</v>
      </c>
      <c r="O142" s="116">
        <v>49.801158301158303</v>
      </c>
      <c r="P142" s="116">
        <v>4.0000000000000001E-3</v>
      </c>
      <c r="Q142" s="116">
        <v>0.51800000000000002</v>
      </c>
      <c r="R142" s="119">
        <v>46.790999999999997</v>
      </c>
      <c r="S142" s="116">
        <v>90.330115830115815</v>
      </c>
      <c r="T142" s="116"/>
      <c r="X142" s="92">
        <f t="shared" si="63"/>
        <v>3</v>
      </c>
      <c r="Z142" s="100">
        <f t="shared" si="64"/>
        <v>2027</v>
      </c>
      <c r="AA142" s="105" t="str">
        <f>+VLOOKUP(C142,'Código Licitaciones'!$J$7:$J$31,1,0)</f>
        <v>Aela Generación S.A.</v>
      </c>
      <c r="AB142" s="105" t="str">
        <f t="shared" si="65"/>
        <v>76.489.426-K</v>
      </c>
      <c r="AC142" s="105" t="e">
        <f>+VLOOKUP(E142,'Código Licitaciones'!$K$7:$K$50,1,0)</f>
        <v>#N/A</v>
      </c>
      <c r="AD142" s="105" t="str">
        <f t="shared" si="66"/>
        <v>99.513.400-4</v>
      </c>
      <c r="AE142" s="105" t="str">
        <f>+VLOOKUP(G142,'Código Licitaciones'!$L$7:$L$50,1,0)</f>
        <v>Polpaico 220</v>
      </c>
      <c r="AF142" s="100">
        <f t="shared" si="67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BS4C</v>
      </c>
      <c r="AI142" s="105">
        <f t="shared" si="68"/>
        <v>42736</v>
      </c>
      <c r="AJ142" s="105">
        <f t="shared" si="69"/>
        <v>50040</v>
      </c>
      <c r="AK142" s="106" t="e">
        <f>+VLOOKUP(M142,'Código Barras'!$C$3:$C$1694,1,0)</f>
        <v>#N/A</v>
      </c>
      <c r="AL142" s="100">
        <f t="shared" si="70"/>
        <v>5248.5</v>
      </c>
      <c r="AM142" s="100">
        <f t="shared" si="71"/>
        <v>49.801158301158303</v>
      </c>
      <c r="AN142" s="100">
        <f t="shared" si="72"/>
        <v>4.0000000000000001E-3</v>
      </c>
      <c r="AO142" s="100">
        <f t="shared" si="73"/>
        <v>0.51800000000000002</v>
      </c>
      <c r="AP142" s="100">
        <f t="shared" si="74"/>
        <v>46.790999999999997</v>
      </c>
      <c r="AQ142" s="100">
        <f t="shared" si="75"/>
        <v>90.330115830115815</v>
      </c>
      <c r="AR142" s="100" t="e">
        <f>VLOOKUP(C142&amp;E142&amp;G142&amp;I142&amp;J142,'Código Licitaciones'!$I$8:$I$4158,1,0)</f>
        <v>#N/A</v>
      </c>
    </row>
    <row r="143" spans="2:44" ht="18.75" x14ac:dyDescent="0.3">
      <c r="B143" s="113">
        <v>2027</v>
      </c>
      <c r="C143" s="114" t="s">
        <v>8199</v>
      </c>
      <c r="D143" s="114" t="s">
        <v>8200</v>
      </c>
      <c r="E143" s="114" t="s">
        <v>8212</v>
      </c>
      <c r="F143" s="115" t="s">
        <v>8210</v>
      </c>
      <c r="G143" s="115" t="s">
        <v>30</v>
      </c>
      <c r="H143" s="116">
        <v>220</v>
      </c>
      <c r="I143" s="117" t="s">
        <v>282</v>
      </c>
      <c r="J143" s="117" t="s">
        <v>288</v>
      </c>
      <c r="K143" s="118">
        <v>42736</v>
      </c>
      <c r="L143" s="117">
        <v>50040</v>
      </c>
      <c r="M143" s="109" t="s">
        <v>30</v>
      </c>
      <c r="N143" s="116">
        <v>0</v>
      </c>
      <c r="O143" s="116">
        <v>49.857142857142854</v>
      </c>
      <c r="P143" s="116">
        <v>0</v>
      </c>
      <c r="Q143" s="119">
        <v>7.0000000000000001E-3</v>
      </c>
      <c r="R143" s="119">
        <v>0.34899999999999998</v>
      </c>
      <c r="S143" s="116">
        <v>49.857142857142854</v>
      </c>
      <c r="T143" s="116"/>
      <c r="X143" s="92">
        <f t="shared" si="63"/>
        <v>3</v>
      </c>
      <c r="Z143" s="100">
        <f t="shared" si="64"/>
        <v>2027</v>
      </c>
      <c r="AA143" s="105" t="str">
        <f>+VLOOKUP(C143,'Código Licitaciones'!$J$7:$J$31,1,0)</f>
        <v>Aela Generación S.A.</v>
      </c>
      <c r="AB143" s="105" t="str">
        <f t="shared" si="65"/>
        <v>76.489.426-K</v>
      </c>
      <c r="AC143" s="105" t="e">
        <f>+VLOOKUP(E143,'Código Licitaciones'!$K$7:$K$50,1,0)</f>
        <v>#N/A</v>
      </c>
      <c r="AD143" s="105" t="str">
        <f t="shared" si="66"/>
        <v>99.513.400-4</v>
      </c>
      <c r="AE143" s="105" t="str">
        <f>+VLOOKUP(G143,'Código Licitaciones'!$L$7:$L$50,1,0)</f>
        <v>Quillota 220</v>
      </c>
      <c r="AF143" s="100">
        <f t="shared" si="67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BS4C</v>
      </c>
      <c r="AI143" s="105">
        <f t="shared" si="68"/>
        <v>42736</v>
      </c>
      <c r="AJ143" s="105">
        <f t="shared" si="69"/>
        <v>50040</v>
      </c>
      <c r="AK143" s="106" t="e">
        <f>+VLOOKUP(M143,'Código Barras'!$C$3:$C$1694,1,0)</f>
        <v>#N/A</v>
      </c>
      <c r="AL143" s="100">
        <f t="shared" si="70"/>
        <v>0</v>
      </c>
      <c r="AM143" s="100">
        <f t="shared" si="71"/>
        <v>49.857142857142854</v>
      </c>
      <c r="AN143" s="100">
        <f t="shared" si="72"/>
        <v>0</v>
      </c>
      <c r="AO143" s="100">
        <f t="shared" si="73"/>
        <v>7.0000000000000001E-3</v>
      </c>
      <c r="AP143" s="100">
        <f t="shared" si="74"/>
        <v>0.34899999999999998</v>
      </c>
      <c r="AQ143" s="100">
        <f t="shared" si="75"/>
        <v>49.857142857142854</v>
      </c>
      <c r="AR143" s="100" t="e">
        <f>VLOOKUP(C143&amp;E143&amp;G143&amp;I143&amp;J143,'Código Licitaciones'!$I$8:$I$4158,1,0)</f>
        <v>#N/A</v>
      </c>
    </row>
    <row r="144" spans="2:44" ht="18.75" x14ac:dyDescent="0.3">
      <c r="B144" s="113">
        <v>2027</v>
      </c>
      <c r="C144" s="114" t="s">
        <v>8199</v>
      </c>
      <c r="D144" s="114" t="s">
        <v>8200</v>
      </c>
      <c r="E144" s="114" t="s">
        <v>8212</v>
      </c>
      <c r="F144" s="115" t="s">
        <v>8210</v>
      </c>
      <c r="G144" s="115" t="s">
        <v>68</v>
      </c>
      <c r="H144" s="116">
        <v>220</v>
      </c>
      <c r="I144" s="117" t="s">
        <v>282</v>
      </c>
      <c r="J144" s="117" t="s">
        <v>288</v>
      </c>
      <c r="K144" s="118">
        <v>42736</v>
      </c>
      <c r="L144" s="117">
        <v>50040</v>
      </c>
      <c r="M144" s="109" t="s">
        <v>68</v>
      </c>
      <c r="N144" s="116">
        <v>4823.2307692307695</v>
      </c>
      <c r="O144" s="116">
        <v>45.150851581508512</v>
      </c>
      <c r="P144" s="116">
        <v>1.2999999999999999E-2</v>
      </c>
      <c r="Q144" s="116">
        <v>0.41099999999999998</v>
      </c>
      <c r="R144" s="119">
        <v>81.259</v>
      </c>
      <c r="S144" s="116">
        <v>197.71046228710463</v>
      </c>
      <c r="T144" s="116"/>
      <c r="X144" s="92">
        <f t="shared" si="63"/>
        <v>3</v>
      </c>
      <c r="Z144" s="100">
        <f t="shared" si="64"/>
        <v>2027</v>
      </c>
      <c r="AA144" s="105" t="str">
        <f>+VLOOKUP(C144,'Código Licitaciones'!$J$7:$J$31,1,0)</f>
        <v>Aela Generación S.A.</v>
      </c>
      <c r="AB144" s="105" t="str">
        <f t="shared" si="65"/>
        <v>76.489.426-K</v>
      </c>
      <c r="AC144" s="105" t="e">
        <f>+VLOOKUP(E144,'Código Licitaciones'!$K$7:$K$50,1,0)</f>
        <v>#N/A</v>
      </c>
      <c r="AD144" s="105" t="str">
        <f t="shared" si="66"/>
        <v>99.513.400-4</v>
      </c>
      <c r="AE144" s="105" t="str">
        <f>+VLOOKUP(G144,'Código Licitaciones'!$L$7:$L$50,1,0)</f>
        <v>Hualpen 220</v>
      </c>
      <c r="AF144" s="100">
        <f t="shared" si="67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BS4C</v>
      </c>
      <c r="AI144" s="105">
        <f t="shared" si="68"/>
        <v>42736</v>
      </c>
      <c r="AJ144" s="105">
        <f t="shared" si="69"/>
        <v>50040</v>
      </c>
      <c r="AK144" s="106" t="e">
        <f>+VLOOKUP(M144,'Código Barras'!$C$3:$C$1694,1,0)</f>
        <v>#N/A</v>
      </c>
      <c r="AL144" s="100">
        <f t="shared" si="70"/>
        <v>4823.2307692307695</v>
      </c>
      <c r="AM144" s="100">
        <f t="shared" si="71"/>
        <v>45.150851581508512</v>
      </c>
      <c r="AN144" s="100">
        <f t="shared" si="72"/>
        <v>1.2999999999999999E-2</v>
      </c>
      <c r="AO144" s="100">
        <f t="shared" si="73"/>
        <v>0.41099999999999998</v>
      </c>
      <c r="AP144" s="100">
        <f t="shared" si="74"/>
        <v>81.259</v>
      </c>
      <c r="AQ144" s="100">
        <f t="shared" si="75"/>
        <v>197.71046228710463</v>
      </c>
      <c r="AR144" s="100" t="e">
        <f>VLOOKUP(C144&amp;E144&amp;G144&amp;I144&amp;J144,'Código Licitaciones'!$I$8:$I$4158,1,0)</f>
        <v>#N/A</v>
      </c>
    </row>
    <row r="145" spans="2:44" ht="18.75" x14ac:dyDescent="0.3">
      <c r="B145" s="113">
        <v>2027</v>
      </c>
      <c r="C145" s="114" t="s">
        <v>8199</v>
      </c>
      <c r="D145" s="114" t="s">
        <v>8200</v>
      </c>
      <c r="E145" s="114" t="s">
        <v>8212</v>
      </c>
      <c r="F145" s="115" t="s">
        <v>8210</v>
      </c>
      <c r="G145" s="115" t="s">
        <v>35</v>
      </c>
      <c r="H145" s="116">
        <v>220</v>
      </c>
      <c r="I145" s="117" t="s">
        <v>282</v>
      </c>
      <c r="J145" s="117" t="s">
        <v>288</v>
      </c>
      <c r="K145" s="118">
        <v>42736</v>
      </c>
      <c r="L145" s="117">
        <v>50040</v>
      </c>
      <c r="M145" s="109" t="s">
        <v>35</v>
      </c>
      <c r="N145" s="116">
        <v>4886.7981859410429</v>
      </c>
      <c r="O145" s="116">
        <v>46.80399524505718</v>
      </c>
      <c r="P145" s="116">
        <v>0.441</v>
      </c>
      <c r="Q145" s="116">
        <v>73.186999999999998</v>
      </c>
      <c r="R145" s="119">
        <v>5580.5219999999999</v>
      </c>
      <c r="S145" s="116">
        <v>76.250181043081426</v>
      </c>
      <c r="T145" s="116"/>
      <c r="X145" s="92">
        <f t="shared" si="63"/>
        <v>3</v>
      </c>
      <c r="Z145" s="100">
        <f t="shared" si="64"/>
        <v>2027</v>
      </c>
      <c r="AA145" s="105" t="str">
        <f>+VLOOKUP(C145,'Código Licitaciones'!$J$7:$J$31,1,0)</f>
        <v>Aela Generación S.A.</v>
      </c>
      <c r="AB145" s="105" t="str">
        <f t="shared" si="65"/>
        <v>76.489.426-K</v>
      </c>
      <c r="AC145" s="105" t="e">
        <f>+VLOOKUP(E145,'Código Licitaciones'!$K$7:$K$50,1,0)</f>
        <v>#N/A</v>
      </c>
      <c r="AD145" s="105" t="str">
        <f t="shared" si="66"/>
        <v>99.513.400-4</v>
      </c>
      <c r="AE145" s="105" t="str">
        <f>+VLOOKUP(G145,'Código Licitaciones'!$L$7:$L$50,1,0)</f>
        <v>Itahue 220</v>
      </c>
      <c r="AF145" s="100">
        <f t="shared" si="67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BS4C</v>
      </c>
      <c r="AI145" s="105">
        <f t="shared" si="68"/>
        <v>42736</v>
      </c>
      <c r="AJ145" s="105">
        <f t="shared" si="69"/>
        <v>50040</v>
      </c>
      <c r="AK145" s="106" t="e">
        <f>+VLOOKUP(M145,'Código Barras'!$C$3:$C$1694,1,0)</f>
        <v>#N/A</v>
      </c>
      <c r="AL145" s="100">
        <f t="shared" si="70"/>
        <v>4886.7981859410429</v>
      </c>
      <c r="AM145" s="100">
        <f t="shared" si="71"/>
        <v>46.80399524505718</v>
      </c>
      <c r="AN145" s="100">
        <f t="shared" si="72"/>
        <v>0.441</v>
      </c>
      <c r="AO145" s="100">
        <f t="shared" si="73"/>
        <v>73.186999999999998</v>
      </c>
      <c r="AP145" s="100">
        <f t="shared" si="74"/>
        <v>5580.5219999999999</v>
      </c>
      <c r="AQ145" s="100">
        <f t="shared" si="75"/>
        <v>76.250181043081426</v>
      </c>
      <c r="AR145" s="100" t="e">
        <f>VLOOKUP(C145&amp;E145&amp;G145&amp;I145&amp;J145,'Código Licitaciones'!$I$8:$I$4158,1,0)</f>
        <v>#N/A</v>
      </c>
    </row>
    <row r="146" spans="2:44" ht="18.75" x14ac:dyDescent="0.3">
      <c r="B146" s="113">
        <v>2027</v>
      </c>
      <c r="C146" s="114" t="s">
        <v>8199</v>
      </c>
      <c r="D146" s="114" t="s">
        <v>8200</v>
      </c>
      <c r="E146" s="114" t="s">
        <v>8212</v>
      </c>
      <c r="F146" s="115" t="s">
        <v>8210</v>
      </c>
      <c r="G146" s="115" t="s">
        <v>80</v>
      </c>
      <c r="H146" s="116">
        <v>220</v>
      </c>
      <c r="I146" s="117" t="s">
        <v>282</v>
      </c>
      <c r="J146" s="117" t="s">
        <v>288</v>
      </c>
      <c r="K146" s="118">
        <v>42736</v>
      </c>
      <c r="L146" s="117">
        <v>50040</v>
      </c>
      <c r="M146" s="109" t="s">
        <v>80</v>
      </c>
      <c r="N146" s="116">
        <v>5121.3598409542737</v>
      </c>
      <c r="O146" s="116">
        <v>49.68300117125176</v>
      </c>
      <c r="P146" s="116">
        <v>1.006</v>
      </c>
      <c r="Q146" s="116">
        <v>216.86199999999999</v>
      </c>
      <c r="R146" s="119">
        <v>15926.442999999999</v>
      </c>
      <c r="S146" s="116">
        <v>73.440450609143141</v>
      </c>
      <c r="T146" s="116"/>
      <c r="X146" s="92">
        <f t="shared" si="63"/>
        <v>3</v>
      </c>
      <c r="Z146" s="100">
        <f t="shared" si="64"/>
        <v>2027</v>
      </c>
      <c r="AA146" s="105" t="str">
        <f>+VLOOKUP(C146,'Código Licitaciones'!$J$7:$J$31,1,0)</f>
        <v>Aela Generación S.A.</v>
      </c>
      <c r="AB146" s="105" t="str">
        <f t="shared" si="65"/>
        <v>76.489.426-K</v>
      </c>
      <c r="AC146" s="105" t="e">
        <f>+VLOOKUP(E146,'Código Licitaciones'!$K$7:$K$50,1,0)</f>
        <v>#N/A</v>
      </c>
      <c r="AD146" s="105" t="str">
        <f t="shared" si="66"/>
        <v>99.513.400-4</v>
      </c>
      <c r="AE146" s="105" t="str">
        <f>+VLOOKUP(G146,'Código Licitaciones'!$L$7:$L$50,1,0)</f>
        <v>Rapel 220</v>
      </c>
      <c r="AF146" s="100">
        <f t="shared" si="67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BS4C</v>
      </c>
      <c r="AI146" s="105">
        <f t="shared" si="68"/>
        <v>42736</v>
      </c>
      <c r="AJ146" s="105">
        <f t="shared" si="69"/>
        <v>50040</v>
      </c>
      <c r="AK146" s="106" t="e">
        <f>+VLOOKUP(M146,'Código Barras'!$C$3:$C$1694,1,0)</f>
        <v>#N/A</v>
      </c>
      <c r="AL146" s="100">
        <f t="shared" si="70"/>
        <v>5121.3598409542737</v>
      </c>
      <c r="AM146" s="100">
        <f t="shared" si="71"/>
        <v>49.68300117125176</v>
      </c>
      <c r="AN146" s="100">
        <f t="shared" si="72"/>
        <v>1.006</v>
      </c>
      <c r="AO146" s="100">
        <f t="shared" si="73"/>
        <v>216.86199999999999</v>
      </c>
      <c r="AP146" s="100">
        <f t="shared" si="74"/>
        <v>15926.442999999999</v>
      </c>
      <c r="AQ146" s="100">
        <f t="shared" si="75"/>
        <v>73.440450609143141</v>
      </c>
      <c r="AR146" s="100" t="e">
        <f>VLOOKUP(C146&amp;E146&amp;G146&amp;I146&amp;J146,'Código Licitaciones'!$I$8:$I$4158,1,0)</f>
        <v>#N/A</v>
      </c>
    </row>
    <row r="147" spans="2:44" ht="18.75" x14ac:dyDescent="0.3">
      <c r="B147" s="113">
        <v>2027</v>
      </c>
      <c r="C147" s="114" t="s">
        <v>8199</v>
      </c>
      <c r="D147" s="114" t="s">
        <v>8200</v>
      </c>
      <c r="E147" s="114" t="s">
        <v>8212</v>
      </c>
      <c r="F147" s="115" t="s">
        <v>8210</v>
      </c>
      <c r="G147" s="115" t="s">
        <v>73</v>
      </c>
      <c r="H147" s="116">
        <v>220</v>
      </c>
      <c r="I147" s="117" t="s">
        <v>282</v>
      </c>
      <c r="J147" s="117" t="s">
        <v>288</v>
      </c>
      <c r="K147" s="118">
        <v>42736</v>
      </c>
      <c r="L147" s="117">
        <v>50040</v>
      </c>
      <c r="M147" s="109" t="s">
        <v>73</v>
      </c>
      <c r="N147" s="116">
        <v>5164.333333333333</v>
      </c>
      <c r="O147" s="116">
        <v>48.541760722347632</v>
      </c>
      <c r="P147" s="116">
        <v>6.0000000000000001E-3</v>
      </c>
      <c r="Q147" s="116">
        <v>0.88600000000000001</v>
      </c>
      <c r="R147" s="119">
        <v>73.994</v>
      </c>
      <c r="S147" s="116">
        <v>83.514672686230242</v>
      </c>
      <c r="T147" s="116"/>
      <c r="X147" s="92">
        <f t="shared" si="63"/>
        <v>3</v>
      </c>
      <c r="Z147" s="100">
        <f t="shared" si="64"/>
        <v>2027</v>
      </c>
      <c r="AA147" s="105" t="str">
        <f>+VLOOKUP(C147,'Código Licitaciones'!$J$7:$J$31,1,0)</f>
        <v>Aela Generación S.A.</v>
      </c>
      <c r="AB147" s="105" t="str">
        <f t="shared" si="65"/>
        <v>76.489.426-K</v>
      </c>
      <c r="AC147" s="105" t="e">
        <f>+VLOOKUP(E147,'Código Licitaciones'!$K$7:$K$50,1,0)</f>
        <v>#N/A</v>
      </c>
      <c r="AD147" s="105" t="str">
        <f t="shared" si="66"/>
        <v>99.513.400-4</v>
      </c>
      <c r="AE147" s="105" t="str">
        <f>+VLOOKUP(G147,'Código Licitaciones'!$L$7:$L$50,1,0)</f>
        <v>Chena 220</v>
      </c>
      <c r="AF147" s="100">
        <f t="shared" si="67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BS4C</v>
      </c>
      <c r="AI147" s="105">
        <f t="shared" si="68"/>
        <v>42736</v>
      </c>
      <c r="AJ147" s="105">
        <f t="shared" si="69"/>
        <v>50040</v>
      </c>
      <c r="AK147" s="106" t="e">
        <f>+VLOOKUP(M147,'Código Barras'!$C$3:$C$1694,1,0)</f>
        <v>#N/A</v>
      </c>
      <c r="AL147" s="100">
        <f t="shared" si="70"/>
        <v>5164.333333333333</v>
      </c>
      <c r="AM147" s="100">
        <f t="shared" si="71"/>
        <v>48.541760722347632</v>
      </c>
      <c r="AN147" s="100">
        <f t="shared" si="72"/>
        <v>6.0000000000000001E-3</v>
      </c>
      <c r="AO147" s="100">
        <f t="shared" si="73"/>
        <v>0.88600000000000001</v>
      </c>
      <c r="AP147" s="100">
        <f t="shared" si="74"/>
        <v>73.994</v>
      </c>
      <c r="AQ147" s="100">
        <f t="shared" si="75"/>
        <v>83.514672686230242</v>
      </c>
      <c r="AR147" s="100" t="e">
        <f>VLOOKUP(C147&amp;E147&amp;G147&amp;I147&amp;J147,'Código Licitaciones'!$I$8:$I$4158,1,0)</f>
        <v>#N/A</v>
      </c>
    </row>
    <row r="148" spans="2:44" ht="18.75" x14ac:dyDescent="0.3">
      <c r="B148" s="113">
        <v>2027</v>
      </c>
      <c r="C148" s="114" t="s">
        <v>8199</v>
      </c>
      <c r="D148" s="114" t="s">
        <v>8200</v>
      </c>
      <c r="E148" s="114" t="s">
        <v>8212</v>
      </c>
      <c r="F148" s="115" t="s">
        <v>8210</v>
      </c>
      <c r="G148" s="115" t="s">
        <v>79</v>
      </c>
      <c r="H148" s="116">
        <v>220</v>
      </c>
      <c r="I148" s="117" t="s">
        <v>282</v>
      </c>
      <c r="J148" s="117" t="s">
        <v>288</v>
      </c>
      <c r="K148" s="118">
        <v>42736</v>
      </c>
      <c r="L148" s="117">
        <v>50040</v>
      </c>
      <c r="M148" s="109" t="s">
        <v>79</v>
      </c>
      <c r="N148" s="116">
        <v>5192.2050955414006</v>
      </c>
      <c r="O148" s="116">
        <v>49.429001995846704</v>
      </c>
      <c r="P148" s="116">
        <v>0.78500000000000003</v>
      </c>
      <c r="Q148" s="116">
        <v>123.75700000000001</v>
      </c>
      <c r="R148" s="116">
        <v>10193.066000000001</v>
      </c>
      <c r="S148" s="116">
        <v>82.363551152662069</v>
      </c>
      <c r="T148" s="116"/>
      <c r="X148" s="92">
        <f t="shared" si="63"/>
        <v>4</v>
      </c>
      <c r="Z148" s="100">
        <f t="shared" si="64"/>
        <v>2027</v>
      </c>
      <c r="AA148" s="105" t="str">
        <f>+VLOOKUP(C148,'Código Licitaciones'!$J$7:$J$31,1,0)</f>
        <v>Aela Generación S.A.</v>
      </c>
      <c r="AB148" s="105" t="str">
        <f t="shared" si="65"/>
        <v>76.489.426-K</v>
      </c>
      <c r="AC148" s="105" t="e">
        <f>+VLOOKUP(E148,'Código Licitaciones'!$K$7:$K$50,1,0)</f>
        <v>#N/A</v>
      </c>
      <c r="AD148" s="105" t="str">
        <f t="shared" si="66"/>
        <v>99.513.400-4</v>
      </c>
      <c r="AE148" s="105" t="e">
        <f>+VLOOKUP(G148,'Código Licitaciones'!$L$7:$L$50,1,0)</f>
        <v>#N/A</v>
      </c>
      <c r="AF148" s="100">
        <f t="shared" si="67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BS4C</v>
      </c>
      <c r="AI148" s="105">
        <f t="shared" si="68"/>
        <v>42736</v>
      </c>
      <c r="AJ148" s="105">
        <f t="shared" si="69"/>
        <v>50040</v>
      </c>
      <c r="AK148" s="106" t="e">
        <f>+VLOOKUP(M148,'Código Barras'!$C$3:$C$1694,1,0)</f>
        <v>#N/A</v>
      </c>
      <c r="AL148" s="100">
        <f t="shared" si="70"/>
        <v>5192.2050955414006</v>
      </c>
      <c r="AM148" s="100">
        <f t="shared" si="71"/>
        <v>49.429001995846704</v>
      </c>
      <c r="AN148" s="100">
        <f t="shared" si="72"/>
        <v>0.78500000000000003</v>
      </c>
      <c r="AO148" s="100">
        <f t="shared" si="73"/>
        <v>123.75700000000001</v>
      </c>
      <c r="AP148" s="100">
        <f t="shared" si="74"/>
        <v>10193.066000000001</v>
      </c>
      <c r="AQ148" s="100">
        <f t="shared" si="75"/>
        <v>82.363551152662069</v>
      </c>
      <c r="AR148" s="100" t="e">
        <f>VLOOKUP(C148&amp;E148&amp;G148&amp;I148&amp;J148,'Código Licitaciones'!$I$8:$I$4158,1,0)</f>
        <v>#N/A</v>
      </c>
    </row>
    <row r="149" spans="2:44" ht="18.75" x14ac:dyDescent="0.3">
      <c r="B149" s="113">
        <v>2027</v>
      </c>
      <c r="C149" s="114" t="s">
        <v>8199</v>
      </c>
      <c r="D149" s="114" t="s">
        <v>8200</v>
      </c>
      <c r="E149" s="114" t="s">
        <v>8212</v>
      </c>
      <c r="F149" s="115" t="s">
        <v>8210</v>
      </c>
      <c r="G149" s="115" t="s">
        <v>69</v>
      </c>
      <c r="H149" s="116">
        <v>220</v>
      </c>
      <c r="I149" s="117" t="s">
        <v>282</v>
      </c>
      <c r="J149" s="117" t="s">
        <v>288</v>
      </c>
      <c r="K149" s="118">
        <v>42736</v>
      </c>
      <c r="L149" s="117">
        <v>50040</v>
      </c>
      <c r="M149" s="109" t="s">
        <v>69</v>
      </c>
      <c r="N149" s="116">
        <v>4825.9333333333334</v>
      </c>
      <c r="O149" s="116">
        <v>44.732334047109205</v>
      </c>
      <c r="P149" s="116">
        <v>1.4999999999999999E-2</v>
      </c>
      <c r="Q149" s="116">
        <v>0.46700000000000003</v>
      </c>
      <c r="R149" s="119">
        <v>93.278999999999996</v>
      </c>
      <c r="S149" s="116">
        <v>199.74089935760171</v>
      </c>
      <c r="T149" s="116"/>
      <c r="X149" s="92">
        <f t="shared" si="63"/>
        <v>3</v>
      </c>
      <c r="Z149" s="100">
        <f t="shared" si="64"/>
        <v>2027</v>
      </c>
      <c r="AA149" s="105" t="str">
        <f>+VLOOKUP(C149,'Código Licitaciones'!$J$7:$J$31,1,0)</f>
        <v>Aela Generación S.A.</v>
      </c>
      <c r="AB149" s="105" t="str">
        <f t="shared" si="65"/>
        <v>76.489.426-K</v>
      </c>
      <c r="AC149" s="105" t="e">
        <f>+VLOOKUP(E149,'Código Licitaciones'!$K$7:$K$50,1,0)</f>
        <v>#N/A</v>
      </c>
      <c r="AD149" s="105" t="str">
        <f t="shared" si="66"/>
        <v>99.513.400-4</v>
      </c>
      <c r="AE149" s="105" t="str">
        <f>+VLOOKUP(G149,'Código Licitaciones'!$L$7:$L$50,1,0)</f>
        <v>Lagunillas 220</v>
      </c>
      <c r="AF149" s="100">
        <f t="shared" si="67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BS4C</v>
      </c>
      <c r="AI149" s="105">
        <f t="shared" si="68"/>
        <v>42736</v>
      </c>
      <c r="AJ149" s="105">
        <f t="shared" si="69"/>
        <v>50040</v>
      </c>
      <c r="AK149" s="106" t="e">
        <f>+VLOOKUP(M149,'Código Barras'!$C$3:$C$1694,1,0)</f>
        <v>#N/A</v>
      </c>
      <c r="AL149" s="100">
        <f t="shared" si="70"/>
        <v>4825.9333333333334</v>
      </c>
      <c r="AM149" s="100">
        <f t="shared" si="71"/>
        <v>44.732334047109205</v>
      </c>
      <c r="AN149" s="100">
        <f t="shared" si="72"/>
        <v>1.4999999999999999E-2</v>
      </c>
      <c r="AO149" s="100">
        <f t="shared" si="73"/>
        <v>0.46700000000000003</v>
      </c>
      <c r="AP149" s="100">
        <f t="shared" si="74"/>
        <v>93.278999999999996</v>
      </c>
      <c r="AQ149" s="100">
        <f t="shared" si="75"/>
        <v>199.74089935760171</v>
      </c>
      <c r="AR149" s="100" t="e">
        <f>VLOOKUP(C149&amp;E149&amp;G149&amp;I149&amp;J149,'Código Licitaciones'!$I$8:$I$4158,1,0)</f>
        <v>#N/A</v>
      </c>
    </row>
    <row r="150" spans="2:44" ht="18.75" x14ac:dyDescent="0.3">
      <c r="B150" s="113">
        <v>2002</v>
      </c>
      <c r="C150" s="114" t="s">
        <v>8199</v>
      </c>
      <c r="D150" s="114" t="s">
        <v>8200</v>
      </c>
      <c r="E150" s="114" t="s">
        <v>8213</v>
      </c>
      <c r="F150" s="115" t="s">
        <v>8210</v>
      </c>
      <c r="G150" s="115" t="s">
        <v>25</v>
      </c>
      <c r="H150" s="116">
        <v>220</v>
      </c>
      <c r="I150" s="117" t="s">
        <v>282</v>
      </c>
      <c r="J150" s="117" t="s">
        <v>286</v>
      </c>
      <c r="K150" s="118">
        <v>42736</v>
      </c>
      <c r="L150" s="117">
        <v>50040</v>
      </c>
      <c r="M150" s="109" t="s">
        <v>25</v>
      </c>
      <c r="N150" s="119">
        <v>0</v>
      </c>
      <c r="O150" s="116">
        <v>47.914997542393714</v>
      </c>
      <c r="P150" s="116">
        <v>0</v>
      </c>
      <c r="Q150" s="116">
        <v>32.552</v>
      </c>
      <c r="R150" s="119">
        <v>1559.729</v>
      </c>
      <c r="S150" s="116">
        <v>47.914997542393714</v>
      </c>
      <c r="T150" s="116"/>
      <c r="X150" s="92">
        <f t="shared" si="63"/>
        <v>3</v>
      </c>
      <c r="Z150" s="100">
        <f t="shared" si="64"/>
        <v>2002</v>
      </c>
      <c r="AA150" s="105" t="str">
        <f>+VLOOKUP(C150,'Código Licitaciones'!$J$7:$J$31,1,0)</f>
        <v>Aela Generación S.A.</v>
      </c>
      <c r="AB150" s="105" t="str">
        <f t="shared" si="65"/>
        <v>76.489.426-K</v>
      </c>
      <c r="AC150" s="105" t="e">
        <f>+VLOOKUP(E150,'Código Licitaciones'!$K$7:$K$50,1,0)</f>
        <v>#N/A</v>
      </c>
      <c r="AD150" s="105" t="str">
        <f t="shared" si="66"/>
        <v>99.513.400-4</v>
      </c>
      <c r="AE150" s="105" t="str">
        <f>+VLOOKUP(G150,'Código Licitaciones'!$L$7:$L$50,1,0)</f>
        <v>Alto Jahuel 220</v>
      </c>
      <c r="AF150" s="100">
        <f t="shared" si="67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BS4A</v>
      </c>
      <c r="AI150" s="105">
        <f t="shared" si="68"/>
        <v>42736</v>
      </c>
      <c r="AJ150" s="105">
        <f t="shared" si="69"/>
        <v>50040</v>
      </c>
      <c r="AK150" s="106" t="e">
        <f>+VLOOKUP(M150,'Código Barras'!$C$3:$C$1694,1,0)</f>
        <v>#N/A</v>
      </c>
      <c r="AL150" s="100">
        <f t="shared" si="70"/>
        <v>0</v>
      </c>
      <c r="AM150" s="100">
        <f t="shared" si="71"/>
        <v>47.914997542393714</v>
      </c>
      <c r="AN150" s="100">
        <f t="shared" si="72"/>
        <v>0</v>
      </c>
      <c r="AO150" s="100">
        <f t="shared" si="73"/>
        <v>32.552</v>
      </c>
      <c r="AP150" s="100">
        <f t="shared" si="74"/>
        <v>1559.729</v>
      </c>
      <c r="AQ150" s="100">
        <f t="shared" si="75"/>
        <v>47.914997542393714</v>
      </c>
      <c r="AR150" s="100" t="e">
        <f>VLOOKUP(C150&amp;E150&amp;G150&amp;I150&amp;J150,'Código Licitaciones'!$I$8:$I$4158,1,0)</f>
        <v>#N/A</v>
      </c>
    </row>
    <row r="151" spans="2:44" ht="18.75" x14ac:dyDescent="0.3">
      <c r="B151" s="113">
        <v>2002</v>
      </c>
      <c r="C151" s="114" t="s">
        <v>8199</v>
      </c>
      <c r="D151" s="114" t="s">
        <v>8200</v>
      </c>
      <c r="E151" s="114" t="s">
        <v>8213</v>
      </c>
      <c r="F151" s="115" t="s">
        <v>8210</v>
      </c>
      <c r="G151" s="115" t="s">
        <v>46</v>
      </c>
      <c r="H151" s="116">
        <v>220</v>
      </c>
      <c r="I151" s="117" t="s">
        <v>282</v>
      </c>
      <c r="J151" s="117" t="s">
        <v>286</v>
      </c>
      <c r="K151" s="118">
        <v>42736</v>
      </c>
      <c r="L151" s="117">
        <v>50040</v>
      </c>
      <c r="M151" s="109" t="s">
        <v>46</v>
      </c>
      <c r="N151" s="119">
        <v>0</v>
      </c>
      <c r="O151" s="116">
        <v>45.314995677095013</v>
      </c>
      <c r="P151" s="116">
        <v>0</v>
      </c>
      <c r="Q151" s="116">
        <v>31.228999999999999</v>
      </c>
      <c r="R151" s="119">
        <v>1415.1420000000001</v>
      </c>
      <c r="S151" s="116">
        <v>45.314995677095013</v>
      </c>
      <c r="T151" s="116"/>
      <c r="X151" s="92">
        <f t="shared" si="63"/>
        <v>3</v>
      </c>
      <c r="Z151" s="100">
        <f t="shared" si="64"/>
        <v>2002</v>
      </c>
      <c r="AA151" s="105" t="str">
        <f>+VLOOKUP(C151,'Código Licitaciones'!$J$7:$J$31,1,0)</f>
        <v>Aela Generación S.A.</v>
      </c>
      <c r="AB151" s="105" t="str">
        <f t="shared" si="65"/>
        <v>76.489.426-K</v>
      </c>
      <c r="AC151" s="105" t="e">
        <f>+VLOOKUP(E151,'Código Licitaciones'!$K$7:$K$50,1,0)</f>
        <v>#N/A</v>
      </c>
      <c r="AD151" s="105" t="str">
        <f t="shared" si="66"/>
        <v>99.513.400-4</v>
      </c>
      <c r="AE151" s="105" t="str">
        <f>+VLOOKUP(G151,'Código Licitaciones'!$L$7:$L$50,1,0)</f>
        <v>Charrua 220</v>
      </c>
      <c r="AF151" s="100">
        <f t="shared" si="67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BS4A</v>
      </c>
      <c r="AI151" s="105">
        <f t="shared" si="68"/>
        <v>42736</v>
      </c>
      <c r="AJ151" s="105">
        <f t="shared" si="69"/>
        <v>50040</v>
      </c>
      <c r="AK151" s="106" t="e">
        <f>+VLOOKUP(M151,'Código Barras'!$C$3:$C$1694,1,0)</f>
        <v>#N/A</v>
      </c>
      <c r="AL151" s="100">
        <f t="shared" si="70"/>
        <v>0</v>
      </c>
      <c r="AM151" s="100">
        <f t="shared" si="71"/>
        <v>45.314995677095013</v>
      </c>
      <c r="AN151" s="100">
        <f t="shared" si="72"/>
        <v>0</v>
      </c>
      <c r="AO151" s="100">
        <f t="shared" si="73"/>
        <v>31.228999999999999</v>
      </c>
      <c r="AP151" s="100">
        <f t="shared" si="74"/>
        <v>1415.1420000000001</v>
      </c>
      <c r="AQ151" s="100">
        <f t="shared" si="75"/>
        <v>45.314995677095013</v>
      </c>
      <c r="AR151" s="100" t="e">
        <f>VLOOKUP(C151&amp;E151&amp;G151&amp;I151&amp;J151,'Código Licitaciones'!$I$8:$I$4158,1,0)</f>
        <v>#N/A</v>
      </c>
    </row>
    <row r="152" spans="2:44" ht="18.75" x14ac:dyDescent="0.3">
      <c r="B152" s="113">
        <v>2002</v>
      </c>
      <c r="C152" s="114" t="s">
        <v>8199</v>
      </c>
      <c r="D152" s="114" t="s">
        <v>8200</v>
      </c>
      <c r="E152" s="114" t="s">
        <v>8213</v>
      </c>
      <c r="F152" s="115" t="s">
        <v>8210</v>
      </c>
      <c r="G152" s="115" t="s">
        <v>35</v>
      </c>
      <c r="H152" s="116">
        <v>220</v>
      </c>
      <c r="I152" s="117" t="s">
        <v>282</v>
      </c>
      <c r="J152" s="117" t="s">
        <v>286</v>
      </c>
      <c r="K152" s="118">
        <v>42736</v>
      </c>
      <c r="L152" s="117">
        <v>50040</v>
      </c>
      <c r="M152" s="109" t="s">
        <v>35</v>
      </c>
      <c r="N152" s="119">
        <v>0</v>
      </c>
      <c r="O152" s="116">
        <v>46.803997607609347</v>
      </c>
      <c r="P152" s="116">
        <v>0</v>
      </c>
      <c r="Q152" s="116">
        <v>51.831000000000003</v>
      </c>
      <c r="R152" s="119">
        <v>2425.8980000000001</v>
      </c>
      <c r="S152" s="116">
        <v>46.803997607609347</v>
      </c>
      <c r="T152" s="116"/>
      <c r="X152" s="92">
        <f t="shared" si="63"/>
        <v>3</v>
      </c>
      <c r="Z152" s="100">
        <f t="shared" si="64"/>
        <v>2002</v>
      </c>
      <c r="AA152" s="105" t="str">
        <f>+VLOOKUP(C152,'Código Licitaciones'!$J$7:$J$31,1,0)</f>
        <v>Aela Generación S.A.</v>
      </c>
      <c r="AB152" s="105" t="str">
        <f t="shared" si="65"/>
        <v>76.489.426-K</v>
      </c>
      <c r="AC152" s="105" t="e">
        <f>+VLOOKUP(E152,'Código Licitaciones'!$K$7:$K$50,1,0)</f>
        <v>#N/A</v>
      </c>
      <c r="AD152" s="105" t="str">
        <f t="shared" si="66"/>
        <v>99.513.400-4</v>
      </c>
      <c r="AE152" s="105" t="str">
        <f>+VLOOKUP(G152,'Código Licitaciones'!$L$7:$L$50,1,0)</f>
        <v>Itahue 220</v>
      </c>
      <c r="AF152" s="100">
        <f t="shared" si="67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BS4A</v>
      </c>
      <c r="AI152" s="105">
        <f t="shared" si="68"/>
        <v>42736</v>
      </c>
      <c r="AJ152" s="105">
        <f t="shared" si="69"/>
        <v>50040</v>
      </c>
      <c r="AK152" s="106" t="e">
        <f>+VLOOKUP(M152,'Código Barras'!$C$3:$C$1694,1,0)</f>
        <v>#N/A</v>
      </c>
      <c r="AL152" s="100">
        <f t="shared" si="70"/>
        <v>0</v>
      </c>
      <c r="AM152" s="100">
        <f t="shared" si="71"/>
        <v>46.803997607609347</v>
      </c>
      <c r="AN152" s="100">
        <f t="shared" si="72"/>
        <v>0</v>
      </c>
      <c r="AO152" s="100">
        <f t="shared" si="73"/>
        <v>51.831000000000003</v>
      </c>
      <c r="AP152" s="100">
        <f t="shared" si="74"/>
        <v>2425.8980000000001</v>
      </c>
      <c r="AQ152" s="100">
        <f t="shared" si="75"/>
        <v>46.803997607609347</v>
      </c>
      <c r="AR152" s="100" t="e">
        <f>VLOOKUP(C152&amp;E152&amp;G152&amp;I152&amp;J152,'Código Licitaciones'!$I$8:$I$4158,1,0)</f>
        <v>#N/A</v>
      </c>
    </row>
    <row r="153" spans="2:44" ht="18.75" x14ac:dyDescent="0.3">
      <c r="B153" s="113">
        <v>2002</v>
      </c>
      <c r="C153" s="114" t="s">
        <v>8199</v>
      </c>
      <c r="D153" s="114" t="s">
        <v>8200</v>
      </c>
      <c r="E153" s="114" t="s">
        <v>8213</v>
      </c>
      <c r="F153" s="115" t="s">
        <v>8210</v>
      </c>
      <c r="G153" s="115" t="s">
        <v>80</v>
      </c>
      <c r="H153" s="116">
        <v>220</v>
      </c>
      <c r="I153" s="117" t="s">
        <v>282</v>
      </c>
      <c r="J153" s="117" t="s">
        <v>286</v>
      </c>
      <c r="K153" s="118">
        <v>42736</v>
      </c>
      <c r="L153" s="117">
        <v>50040</v>
      </c>
      <c r="M153" s="109" t="s">
        <v>80</v>
      </c>
      <c r="N153" s="119">
        <v>0</v>
      </c>
      <c r="O153" s="116">
        <v>49.68333333333333</v>
      </c>
      <c r="P153" s="116">
        <v>0</v>
      </c>
      <c r="Q153" s="116">
        <v>0.48</v>
      </c>
      <c r="R153" s="119">
        <v>23.847999999999999</v>
      </c>
      <c r="S153" s="116">
        <v>49.68333333333333</v>
      </c>
      <c r="T153" s="116"/>
      <c r="X153" s="92">
        <f t="shared" si="63"/>
        <v>3</v>
      </c>
      <c r="Z153" s="100">
        <f t="shared" si="64"/>
        <v>2002</v>
      </c>
      <c r="AA153" s="105" t="str">
        <f>+VLOOKUP(C153,'Código Licitaciones'!$J$7:$J$31,1,0)</f>
        <v>Aela Generación S.A.</v>
      </c>
      <c r="AB153" s="105" t="str">
        <f t="shared" si="65"/>
        <v>76.489.426-K</v>
      </c>
      <c r="AC153" s="105" t="e">
        <f>+VLOOKUP(E153,'Código Licitaciones'!$K$7:$K$50,1,0)</f>
        <v>#N/A</v>
      </c>
      <c r="AD153" s="105" t="str">
        <f t="shared" si="66"/>
        <v>99.513.400-4</v>
      </c>
      <c r="AE153" s="105" t="str">
        <f>+VLOOKUP(G153,'Código Licitaciones'!$L$7:$L$50,1,0)</f>
        <v>Rapel 220</v>
      </c>
      <c r="AF153" s="100">
        <f t="shared" si="67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BS4A</v>
      </c>
      <c r="AI153" s="105">
        <f t="shared" si="68"/>
        <v>42736</v>
      </c>
      <c r="AJ153" s="105">
        <f t="shared" si="69"/>
        <v>50040</v>
      </c>
      <c r="AK153" s="106" t="e">
        <f>+VLOOKUP(M153,'Código Barras'!$C$3:$C$1694,1,0)</f>
        <v>#N/A</v>
      </c>
      <c r="AL153" s="100">
        <f t="shared" si="70"/>
        <v>0</v>
      </c>
      <c r="AM153" s="100">
        <f t="shared" si="71"/>
        <v>49.68333333333333</v>
      </c>
      <c r="AN153" s="100">
        <f t="shared" si="72"/>
        <v>0</v>
      </c>
      <c r="AO153" s="100">
        <f t="shared" si="73"/>
        <v>0.48</v>
      </c>
      <c r="AP153" s="100">
        <f t="shared" si="74"/>
        <v>23.847999999999999</v>
      </c>
      <c r="AQ153" s="100">
        <f t="shared" si="75"/>
        <v>49.68333333333333</v>
      </c>
      <c r="AR153" s="100" t="e">
        <f>VLOOKUP(C153&amp;E153&amp;G153&amp;I153&amp;J153,'Código Licitaciones'!$I$8:$I$4158,1,0)</f>
        <v>#N/A</v>
      </c>
    </row>
    <row r="154" spans="2:44" ht="18.75" x14ac:dyDescent="0.3">
      <c r="B154" s="113">
        <v>2002</v>
      </c>
      <c r="C154" s="114" t="s">
        <v>8199</v>
      </c>
      <c r="D154" s="114" t="s">
        <v>8200</v>
      </c>
      <c r="E154" s="114" t="s">
        <v>8213</v>
      </c>
      <c r="F154" s="115" t="s">
        <v>8210</v>
      </c>
      <c r="G154" s="115" t="s">
        <v>79</v>
      </c>
      <c r="H154" s="116">
        <v>220</v>
      </c>
      <c r="I154" s="117" t="s">
        <v>282</v>
      </c>
      <c r="J154" s="117" t="s">
        <v>286</v>
      </c>
      <c r="K154" s="118">
        <v>42736</v>
      </c>
      <c r="L154" s="117">
        <v>50040</v>
      </c>
      <c r="M154" s="109" t="s">
        <v>79</v>
      </c>
      <c r="N154" s="119">
        <v>0</v>
      </c>
      <c r="O154" s="116">
        <v>49.428746928746932</v>
      </c>
      <c r="P154" s="116">
        <v>0</v>
      </c>
      <c r="Q154" s="116">
        <v>0.81399999999999995</v>
      </c>
      <c r="R154" s="119">
        <v>40.234999999999999</v>
      </c>
      <c r="S154" s="116">
        <v>49.428746928746932</v>
      </c>
      <c r="T154" s="116"/>
      <c r="X154" s="92">
        <f t="shared" si="63"/>
        <v>4</v>
      </c>
      <c r="Z154" s="100">
        <f t="shared" si="64"/>
        <v>2002</v>
      </c>
      <c r="AA154" s="105" t="str">
        <f>+VLOOKUP(C154,'Código Licitaciones'!$J$7:$J$31,1,0)</f>
        <v>Aela Generación S.A.</v>
      </c>
      <c r="AB154" s="105" t="str">
        <f t="shared" si="65"/>
        <v>76.489.426-K</v>
      </c>
      <c r="AC154" s="105" t="e">
        <f>+VLOOKUP(E154,'Código Licitaciones'!$K$7:$K$50,1,0)</f>
        <v>#N/A</v>
      </c>
      <c r="AD154" s="105" t="str">
        <f t="shared" si="66"/>
        <v>99.513.400-4</v>
      </c>
      <c r="AE154" s="105" t="e">
        <f>+VLOOKUP(G154,'Código Licitaciones'!$L$7:$L$50,1,0)</f>
        <v>#N/A</v>
      </c>
      <c r="AF154" s="100">
        <f t="shared" si="67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BS4A</v>
      </c>
      <c r="AI154" s="105">
        <f t="shared" si="68"/>
        <v>42736</v>
      </c>
      <c r="AJ154" s="105">
        <f t="shared" si="69"/>
        <v>50040</v>
      </c>
      <c r="AK154" s="106" t="e">
        <f>+VLOOKUP(M154,'Código Barras'!$C$3:$C$1694,1,0)</f>
        <v>#N/A</v>
      </c>
      <c r="AL154" s="100">
        <f t="shared" si="70"/>
        <v>0</v>
      </c>
      <c r="AM154" s="100">
        <f t="shared" si="71"/>
        <v>49.428746928746932</v>
      </c>
      <c r="AN154" s="100">
        <f t="shared" si="72"/>
        <v>0</v>
      </c>
      <c r="AO154" s="100">
        <f t="shared" si="73"/>
        <v>0.81399999999999995</v>
      </c>
      <c r="AP154" s="100">
        <f t="shared" si="74"/>
        <v>40.234999999999999</v>
      </c>
      <c r="AQ154" s="100">
        <f t="shared" si="75"/>
        <v>49.428746928746932</v>
      </c>
      <c r="AR154" s="100" t="e">
        <f>VLOOKUP(C154&amp;E154&amp;G154&amp;I154&amp;J154,'Código Licitaciones'!$I$8:$I$4158,1,0)</f>
        <v>#N/A</v>
      </c>
    </row>
    <row r="155" spans="2:44" ht="18.75" x14ac:dyDescent="0.3">
      <c r="B155" s="113">
        <v>2002</v>
      </c>
      <c r="C155" s="114" t="s">
        <v>8199</v>
      </c>
      <c r="D155" s="114" t="s">
        <v>8200</v>
      </c>
      <c r="E155" s="114" t="s">
        <v>8213</v>
      </c>
      <c r="F155" s="115" t="s">
        <v>8210</v>
      </c>
      <c r="G155" s="115" t="s">
        <v>245</v>
      </c>
      <c r="H155" s="116">
        <v>220</v>
      </c>
      <c r="I155" s="117" t="s">
        <v>282</v>
      </c>
      <c r="J155" s="117" t="s">
        <v>286</v>
      </c>
      <c r="K155" s="118">
        <v>42736</v>
      </c>
      <c r="L155" s="117">
        <v>50040</v>
      </c>
      <c r="M155" s="109" t="s">
        <v>245</v>
      </c>
      <c r="N155" s="119">
        <v>0</v>
      </c>
      <c r="O155" s="116">
        <v>45.848120764017253</v>
      </c>
      <c r="P155" s="116">
        <v>0</v>
      </c>
      <c r="Q155" s="116">
        <v>3.246</v>
      </c>
      <c r="R155" s="119">
        <v>148.82300000000001</v>
      </c>
      <c r="S155" s="116">
        <v>45.848120764017253</v>
      </c>
      <c r="T155" s="116"/>
      <c r="X155" s="92">
        <f t="shared" si="63"/>
        <v>3</v>
      </c>
      <c r="Z155" s="100">
        <f t="shared" si="64"/>
        <v>2002</v>
      </c>
      <c r="AA155" s="105" t="str">
        <f>+VLOOKUP(C155,'Código Licitaciones'!$J$7:$J$31,1,0)</f>
        <v>Aela Generación S.A.</v>
      </c>
      <c r="AB155" s="105" t="str">
        <f t="shared" si="65"/>
        <v>76.489.426-K</v>
      </c>
      <c r="AC155" s="105" t="e">
        <f>+VLOOKUP(E155,'Código Licitaciones'!$K$7:$K$50,1,0)</f>
        <v>#N/A</v>
      </c>
      <c r="AD155" s="105" t="str">
        <f t="shared" si="66"/>
        <v>99.513.400-4</v>
      </c>
      <c r="AE155" s="105" t="str">
        <f>+VLOOKUP(G155,'Código Licitaciones'!$L$7:$L$50,1,0)</f>
        <v>Colbun 220</v>
      </c>
      <c r="AF155" s="100">
        <f t="shared" si="67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BS4A</v>
      </c>
      <c r="AI155" s="105">
        <f t="shared" si="68"/>
        <v>42736</v>
      </c>
      <c r="AJ155" s="105">
        <f t="shared" si="69"/>
        <v>50040</v>
      </c>
      <c r="AK155" s="106" t="e">
        <f>+VLOOKUP(M155,'Código Barras'!$C$3:$C$1694,1,0)</f>
        <v>#N/A</v>
      </c>
      <c r="AL155" s="100">
        <f t="shared" si="70"/>
        <v>0</v>
      </c>
      <c r="AM155" s="100">
        <f t="shared" si="71"/>
        <v>45.848120764017253</v>
      </c>
      <c r="AN155" s="100">
        <f t="shared" si="72"/>
        <v>0</v>
      </c>
      <c r="AO155" s="100">
        <f t="shared" si="73"/>
        <v>3.246</v>
      </c>
      <c r="AP155" s="100">
        <f t="shared" si="74"/>
        <v>148.82300000000001</v>
      </c>
      <c r="AQ155" s="100">
        <f t="shared" si="75"/>
        <v>45.848120764017253</v>
      </c>
      <c r="AR155" s="100" t="e">
        <f>VLOOKUP(C155&amp;E155&amp;G155&amp;I155&amp;J155,'Código Licitaciones'!$I$8:$I$4158,1,0)</f>
        <v>#N/A</v>
      </c>
    </row>
    <row r="156" spans="2:44" ht="18.75" x14ac:dyDescent="0.3">
      <c r="B156" s="113">
        <v>2002</v>
      </c>
      <c r="C156" s="114" t="s">
        <v>8199</v>
      </c>
      <c r="D156" s="114" t="s">
        <v>8200</v>
      </c>
      <c r="E156" s="114" t="s">
        <v>8213</v>
      </c>
      <c r="F156" s="115" t="s">
        <v>8210</v>
      </c>
      <c r="G156" s="115" t="s">
        <v>25</v>
      </c>
      <c r="H156" s="116">
        <v>220</v>
      </c>
      <c r="I156" s="117" t="s">
        <v>282</v>
      </c>
      <c r="J156" s="117" t="s">
        <v>287</v>
      </c>
      <c r="K156" s="118">
        <v>42736</v>
      </c>
      <c r="L156" s="117">
        <v>50040</v>
      </c>
      <c r="M156" s="109" t="s">
        <v>25</v>
      </c>
      <c r="N156" s="119">
        <v>0</v>
      </c>
      <c r="O156" s="116">
        <v>47.915007583466114</v>
      </c>
      <c r="P156" s="116">
        <v>0</v>
      </c>
      <c r="Q156" s="116">
        <v>52.087000000000003</v>
      </c>
      <c r="R156" s="119">
        <v>2495.7489999999998</v>
      </c>
      <c r="S156" s="116">
        <v>47.915007583466114</v>
      </c>
      <c r="T156" s="116"/>
      <c r="X156" s="92">
        <f t="shared" si="63"/>
        <v>3</v>
      </c>
      <c r="Z156" s="100">
        <f t="shared" si="64"/>
        <v>2002</v>
      </c>
      <c r="AA156" s="105" t="str">
        <f>+VLOOKUP(C156,'Código Licitaciones'!$J$7:$J$31,1,0)</f>
        <v>Aela Generación S.A.</v>
      </c>
      <c r="AB156" s="105" t="str">
        <f t="shared" si="65"/>
        <v>76.489.426-K</v>
      </c>
      <c r="AC156" s="105" t="e">
        <f>+VLOOKUP(E156,'Código Licitaciones'!$K$7:$K$50,1,0)</f>
        <v>#N/A</v>
      </c>
      <c r="AD156" s="105" t="str">
        <f t="shared" si="66"/>
        <v>99.513.400-4</v>
      </c>
      <c r="AE156" s="105" t="str">
        <f>+VLOOKUP(G156,'Código Licitaciones'!$L$7:$L$50,1,0)</f>
        <v>Alto Jahuel 220</v>
      </c>
      <c r="AF156" s="100">
        <f t="shared" si="67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BS4B</v>
      </c>
      <c r="AI156" s="105">
        <f t="shared" si="68"/>
        <v>42736</v>
      </c>
      <c r="AJ156" s="105">
        <f t="shared" si="69"/>
        <v>50040</v>
      </c>
      <c r="AK156" s="106" t="e">
        <f>+VLOOKUP(M156,'Código Barras'!$C$3:$C$1694,1,0)</f>
        <v>#N/A</v>
      </c>
      <c r="AL156" s="100">
        <f t="shared" si="70"/>
        <v>0</v>
      </c>
      <c r="AM156" s="100">
        <f t="shared" si="71"/>
        <v>47.915007583466114</v>
      </c>
      <c r="AN156" s="100">
        <f t="shared" si="72"/>
        <v>0</v>
      </c>
      <c r="AO156" s="100">
        <f t="shared" si="73"/>
        <v>52.087000000000003</v>
      </c>
      <c r="AP156" s="100">
        <f t="shared" si="74"/>
        <v>2495.7489999999998</v>
      </c>
      <c r="AQ156" s="100">
        <f t="shared" si="75"/>
        <v>47.915007583466114</v>
      </c>
      <c r="AR156" s="100" t="e">
        <f>VLOOKUP(C156&amp;E156&amp;G156&amp;I156&amp;J156,'Código Licitaciones'!$I$8:$I$4158,1,0)</f>
        <v>#N/A</v>
      </c>
    </row>
    <row r="157" spans="2:44" ht="18.75" x14ac:dyDescent="0.3">
      <c r="B157" s="113">
        <v>2002</v>
      </c>
      <c r="C157" s="114" t="s">
        <v>8199</v>
      </c>
      <c r="D157" s="114" t="s">
        <v>8200</v>
      </c>
      <c r="E157" s="114" t="s">
        <v>8213</v>
      </c>
      <c r="F157" s="115" t="s">
        <v>8210</v>
      </c>
      <c r="G157" s="115" t="s">
        <v>46</v>
      </c>
      <c r="H157" s="116">
        <v>220</v>
      </c>
      <c r="I157" s="117" t="s">
        <v>282</v>
      </c>
      <c r="J157" s="117" t="s">
        <v>287</v>
      </c>
      <c r="K157" s="118">
        <v>42736</v>
      </c>
      <c r="L157" s="117">
        <v>50040</v>
      </c>
      <c r="M157" s="109" t="s">
        <v>46</v>
      </c>
      <c r="N157" s="119">
        <v>0</v>
      </c>
      <c r="O157" s="116">
        <v>45.315007340978532</v>
      </c>
      <c r="P157" s="116">
        <v>0</v>
      </c>
      <c r="Q157" s="116">
        <v>50.402000000000001</v>
      </c>
      <c r="R157" s="119">
        <v>2283.9670000000001</v>
      </c>
      <c r="S157" s="116">
        <v>45.315007340978532</v>
      </c>
      <c r="T157" s="116"/>
      <c r="X157" s="92">
        <f t="shared" si="63"/>
        <v>3</v>
      </c>
      <c r="Z157" s="100">
        <f t="shared" si="64"/>
        <v>2002</v>
      </c>
      <c r="AA157" s="105" t="str">
        <f>+VLOOKUP(C157,'Código Licitaciones'!$J$7:$J$31,1,0)</f>
        <v>Aela Generación S.A.</v>
      </c>
      <c r="AB157" s="105" t="str">
        <f t="shared" si="65"/>
        <v>76.489.426-K</v>
      </c>
      <c r="AC157" s="105" t="e">
        <f>+VLOOKUP(E157,'Código Licitaciones'!$K$7:$K$50,1,0)</f>
        <v>#N/A</v>
      </c>
      <c r="AD157" s="105" t="str">
        <f t="shared" si="66"/>
        <v>99.513.400-4</v>
      </c>
      <c r="AE157" s="105" t="str">
        <f>+VLOOKUP(G157,'Código Licitaciones'!$L$7:$L$50,1,0)</f>
        <v>Charrua 220</v>
      </c>
      <c r="AF157" s="100">
        <f t="shared" si="67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BS4B</v>
      </c>
      <c r="AI157" s="105">
        <f t="shared" si="68"/>
        <v>42736</v>
      </c>
      <c r="AJ157" s="105">
        <f t="shared" si="69"/>
        <v>50040</v>
      </c>
      <c r="AK157" s="106" t="e">
        <f>+VLOOKUP(M157,'Código Barras'!$C$3:$C$1694,1,0)</f>
        <v>#N/A</v>
      </c>
      <c r="AL157" s="100">
        <f t="shared" si="70"/>
        <v>0</v>
      </c>
      <c r="AM157" s="100">
        <f t="shared" si="71"/>
        <v>45.315007340978532</v>
      </c>
      <c r="AN157" s="100">
        <f t="shared" si="72"/>
        <v>0</v>
      </c>
      <c r="AO157" s="100">
        <f t="shared" si="73"/>
        <v>50.402000000000001</v>
      </c>
      <c r="AP157" s="100">
        <f t="shared" si="74"/>
        <v>2283.9670000000001</v>
      </c>
      <c r="AQ157" s="100">
        <f t="shared" si="75"/>
        <v>45.315007340978532</v>
      </c>
      <c r="AR157" s="100" t="e">
        <f>VLOOKUP(C157&amp;E157&amp;G157&amp;I157&amp;J157,'Código Licitaciones'!$I$8:$I$4158,1,0)</f>
        <v>#N/A</v>
      </c>
    </row>
    <row r="158" spans="2:44" ht="18.75" x14ac:dyDescent="0.3">
      <c r="B158" s="113">
        <v>2002</v>
      </c>
      <c r="C158" s="114" t="s">
        <v>8199</v>
      </c>
      <c r="D158" s="114" t="s">
        <v>8200</v>
      </c>
      <c r="E158" s="114" t="s">
        <v>8213</v>
      </c>
      <c r="F158" s="115" t="s">
        <v>8210</v>
      </c>
      <c r="G158" s="115" t="s">
        <v>35</v>
      </c>
      <c r="H158" s="116">
        <v>220</v>
      </c>
      <c r="I158" s="117" t="s">
        <v>282</v>
      </c>
      <c r="J158" s="117" t="s">
        <v>287</v>
      </c>
      <c r="K158" s="118">
        <v>42736</v>
      </c>
      <c r="L158" s="117">
        <v>50040</v>
      </c>
      <c r="M158" s="109" t="s">
        <v>35</v>
      </c>
      <c r="N158" s="119">
        <v>0</v>
      </c>
      <c r="O158" s="116">
        <v>46.804000915320778</v>
      </c>
      <c r="P158" s="116">
        <v>0</v>
      </c>
      <c r="Q158" s="116">
        <v>83.031000000000006</v>
      </c>
      <c r="R158" s="119">
        <v>3886.183</v>
      </c>
      <c r="S158" s="116">
        <v>46.804000915320778</v>
      </c>
      <c r="T158" s="116"/>
      <c r="X158" s="92">
        <f t="shared" si="63"/>
        <v>3</v>
      </c>
      <c r="Z158" s="100">
        <f t="shared" si="64"/>
        <v>2002</v>
      </c>
      <c r="AA158" s="105" t="str">
        <f>+VLOOKUP(C158,'Código Licitaciones'!$J$7:$J$31,1,0)</f>
        <v>Aela Generación S.A.</v>
      </c>
      <c r="AB158" s="105" t="str">
        <f t="shared" si="65"/>
        <v>76.489.426-K</v>
      </c>
      <c r="AC158" s="105" t="e">
        <f>+VLOOKUP(E158,'Código Licitaciones'!$K$7:$K$50,1,0)</f>
        <v>#N/A</v>
      </c>
      <c r="AD158" s="105" t="str">
        <f t="shared" si="66"/>
        <v>99.513.400-4</v>
      </c>
      <c r="AE158" s="105" t="str">
        <f>+VLOOKUP(G158,'Código Licitaciones'!$L$7:$L$50,1,0)</f>
        <v>Itahue 220</v>
      </c>
      <c r="AF158" s="100">
        <f t="shared" si="67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BS4B</v>
      </c>
      <c r="AI158" s="105">
        <f t="shared" si="68"/>
        <v>42736</v>
      </c>
      <c r="AJ158" s="105">
        <f t="shared" si="69"/>
        <v>50040</v>
      </c>
      <c r="AK158" s="106" t="e">
        <f>+VLOOKUP(M158,'Código Barras'!$C$3:$C$1694,1,0)</f>
        <v>#N/A</v>
      </c>
      <c r="AL158" s="100">
        <f t="shared" si="70"/>
        <v>0</v>
      </c>
      <c r="AM158" s="100">
        <f t="shared" si="71"/>
        <v>46.804000915320778</v>
      </c>
      <c r="AN158" s="100">
        <f t="shared" si="72"/>
        <v>0</v>
      </c>
      <c r="AO158" s="100">
        <f t="shared" si="73"/>
        <v>83.031000000000006</v>
      </c>
      <c r="AP158" s="100">
        <f t="shared" si="74"/>
        <v>3886.183</v>
      </c>
      <c r="AQ158" s="100">
        <f t="shared" si="75"/>
        <v>46.804000915320778</v>
      </c>
      <c r="AR158" s="100" t="e">
        <f>VLOOKUP(C158&amp;E158&amp;G158&amp;I158&amp;J158,'Código Licitaciones'!$I$8:$I$4158,1,0)</f>
        <v>#N/A</v>
      </c>
    </row>
    <row r="159" spans="2:44" ht="18.75" x14ac:dyDescent="0.3">
      <c r="B159" s="113">
        <v>2002</v>
      </c>
      <c r="C159" s="114" t="s">
        <v>8199</v>
      </c>
      <c r="D159" s="114" t="s">
        <v>8200</v>
      </c>
      <c r="E159" s="114" t="s">
        <v>8213</v>
      </c>
      <c r="F159" s="115" t="s">
        <v>8210</v>
      </c>
      <c r="G159" s="115" t="s">
        <v>80</v>
      </c>
      <c r="H159" s="116">
        <v>220</v>
      </c>
      <c r="I159" s="117" t="s">
        <v>282</v>
      </c>
      <c r="J159" s="117" t="s">
        <v>287</v>
      </c>
      <c r="K159" s="118">
        <v>42736</v>
      </c>
      <c r="L159" s="117">
        <v>50040</v>
      </c>
      <c r="M159" s="109" t="s">
        <v>80</v>
      </c>
      <c r="N159" s="119">
        <v>0</v>
      </c>
      <c r="O159" s="116">
        <v>49.683116883116881</v>
      </c>
      <c r="P159" s="116">
        <v>0</v>
      </c>
      <c r="Q159" s="116">
        <v>0.77</v>
      </c>
      <c r="R159" s="119">
        <v>38.256</v>
      </c>
      <c r="S159" s="116">
        <v>49.683116883116881</v>
      </c>
      <c r="T159" s="116"/>
      <c r="X159" s="92">
        <f t="shared" si="63"/>
        <v>3</v>
      </c>
      <c r="Z159" s="100">
        <f t="shared" si="64"/>
        <v>2002</v>
      </c>
      <c r="AA159" s="105" t="str">
        <f>+VLOOKUP(C159,'Código Licitaciones'!$J$7:$J$31,1,0)</f>
        <v>Aela Generación S.A.</v>
      </c>
      <c r="AB159" s="105" t="str">
        <f t="shared" si="65"/>
        <v>76.489.426-K</v>
      </c>
      <c r="AC159" s="105" t="e">
        <f>+VLOOKUP(E159,'Código Licitaciones'!$K$7:$K$50,1,0)</f>
        <v>#N/A</v>
      </c>
      <c r="AD159" s="105" t="str">
        <f t="shared" si="66"/>
        <v>99.513.400-4</v>
      </c>
      <c r="AE159" s="105" t="str">
        <f>+VLOOKUP(G159,'Código Licitaciones'!$L$7:$L$50,1,0)</f>
        <v>Rapel 220</v>
      </c>
      <c r="AF159" s="100">
        <f t="shared" si="67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BS4B</v>
      </c>
      <c r="AI159" s="105">
        <f t="shared" si="68"/>
        <v>42736</v>
      </c>
      <c r="AJ159" s="105">
        <f t="shared" si="69"/>
        <v>50040</v>
      </c>
      <c r="AK159" s="106" t="e">
        <f>+VLOOKUP(M159,'Código Barras'!$C$3:$C$1694,1,0)</f>
        <v>#N/A</v>
      </c>
      <c r="AL159" s="100">
        <f t="shared" si="70"/>
        <v>0</v>
      </c>
      <c r="AM159" s="100">
        <f t="shared" si="71"/>
        <v>49.683116883116881</v>
      </c>
      <c r="AN159" s="100">
        <f t="shared" si="72"/>
        <v>0</v>
      </c>
      <c r="AO159" s="100">
        <f t="shared" si="73"/>
        <v>0.77</v>
      </c>
      <c r="AP159" s="100">
        <f t="shared" si="74"/>
        <v>38.256</v>
      </c>
      <c r="AQ159" s="100">
        <f t="shared" si="75"/>
        <v>49.683116883116881</v>
      </c>
      <c r="AR159" s="100" t="e">
        <f>VLOOKUP(C159&amp;E159&amp;G159&amp;I159&amp;J159,'Código Licitaciones'!$I$8:$I$4158,1,0)</f>
        <v>#N/A</v>
      </c>
    </row>
    <row r="160" spans="2:44" ht="18.75" x14ac:dyDescent="0.3">
      <c r="B160" s="113">
        <v>2002</v>
      </c>
      <c r="C160" s="114" t="s">
        <v>8199</v>
      </c>
      <c r="D160" s="114" t="s">
        <v>8200</v>
      </c>
      <c r="E160" s="114" t="s">
        <v>8213</v>
      </c>
      <c r="F160" s="115" t="s">
        <v>8210</v>
      </c>
      <c r="G160" s="115" t="s">
        <v>79</v>
      </c>
      <c r="H160" s="116">
        <v>220</v>
      </c>
      <c r="I160" s="117" t="s">
        <v>282</v>
      </c>
      <c r="J160" s="117" t="s">
        <v>287</v>
      </c>
      <c r="K160" s="118">
        <v>42736</v>
      </c>
      <c r="L160" s="117">
        <v>50040</v>
      </c>
      <c r="M160" s="109" t="s">
        <v>79</v>
      </c>
      <c r="N160" s="119">
        <v>0</v>
      </c>
      <c r="O160" s="116">
        <v>49.428904428904431</v>
      </c>
      <c r="P160" s="116">
        <v>0</v>
      </c>
      <c r="Q160" s="116">
        <v>1.2869999999999999</v>
      </c>
      <c r="R160" s="116">
        <v>63.615000000000002</v>
      </c>
      <c r="S160" s="116">
        <v>49.428904428904431</v>
      </c>
      <c r="T160" s="116"/>
      <c r="X160" s="92">
        <f t="shared" si="63"/>
        <v>4</v>
      </c>
      <c r="Z160" s="100">
        <f t="shared" si="64"/>
        <v>2002</v>
      </c>
      <c r="AA160" s="105" t="str">
        <f>+VLOOKUP(C160,'Código Licitaciones'!$J$7:$J$31,1,0)</f>
        <v>Aela Generación S.A.</v>
      </c>
      <c r="AB160" s="105" t="str">
        <f t="shared" si="65"/>
        <v>76.489.426-K</v>
      </c>
      <c r="AC160" s="105" t="e">
        <f>+VLOOKUP(E160,'Código Licitaciones'!$K$7:$K$50,1,0)</f>
        <v>#N/A</v>
      </c>
      <c r="AD160" s="105" t="str">
        <f t="shared" si="66"/>
        <v>99.513.400-4</v>
      </c>
      <c r="AE160" s="105" t="e">
        <f>+VLOOKUP(G160,'Código Licitaciones'!$L$7:$L$50,1,0)</f>
        <v>#N/A</v>
      </c>
      <c r="AF160" s="100">
        <f t="shared" si="67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BS4B</v>
      </c>
      <c r="AI160" s="105">
        <f t="shared" si="68"/>
        <v>42736</v>
      </c>
      <c r="AJ160" s="105">
        <f t="shared" si="69"/>
        <v>50040</v>
      </c>
      <c r="AK160" s="106" t="e">
        <f>+VLOOKUP(M160,'Código Barras'!$C$3:$C$1694,1,0)</f>
        <v>#N/A</v>
      </c>
      <c r="AL160" s="100">
        <f t="shared" si="70"/>
        <v>0</v>
      </c>
      <c r="AM160" s="100">
        <f t="shared" si="71"/>
        <v>49.428904428904431</v>
      </c>
      <c r="AN160" s="100">
        <f t="shared" si="72"/>
        <v>0</v>
      </c>
      <c r="AO160" s="100">
        <f t="shared" si="73"/>
        <v>1.2869999999999999</v>
      </c>
      <c r="AP160" s="100">
        <f t="shared" si="74"/>
        <v>63.615000000000002</v>
      </c>
      <c r="AQ160" s="100">
        <f t="shared" si="75"/>
        <v>49.428904428904431</v>
      </c>
      <c r="AR160" s="100" t="e">
        <f>VLOOKUP(C160&amp;E160&amp;G160&amp;I160&amp;J160,'Código Licitaciones'!$I$8:$I$4158,1,0)</f>
        <v>#N/A</v>
      </c>
    </row>
    <row r="161" spans="2:44" ht="18.75" x14ac:dyDescent="0.3">
      <c r="B161" s="113">
        <v>2002</v>
      </c>
      <c r="C161" s="114" t="s">
        <v>8199</v>
      </c>
      <c r="D161" s="114" t="s">
        <v>8200</v>
      </c>
      <c r="E161" s="114" t="s">
        <v>8213</v>
      </c>
      <c r="F161" s="115" t="s">
        <v>8210</v>
      </c>
      <c r="G161" s="115" t="s">
        <v>245</v>
      </c>
      <c r="H161" s="116">
        <v>220</v>
      </c>
      <c r="I161" s="117" t="s">
        <v>282</v>
      </c>
      <c r="J161" s="117" t="s">
        <v>287</v>
      </c>
      <c r="K161" s="118">
        <v>42736</v>
      </c>
      <c r="L161" s="117">
        <v>50040</v>
      </c>
      <c r="M161" s="109" t="s">
        <v>245</v>
      </c>
      <c r="N161" s="119">
        <v>0</v>
      </c>
      <c r="O161" s="116">
        <v>45.848031496062987</v>
      </c>
      <c r="P161" s="116">
        <v>0</v>
      </c>
      <c r="Q161" s="116">
        <v>5.08</v>
      </c>
      <c r="R161" s="119">
        <v>232.90799999999999</v>
      </c>
      <c r="S161" s="116">
        <v>45.848031496062987</v>
      </c>
      <c r="T161" s="116"/>
      <c r="X161" s="92">
        <f t="shared" si="63"/>
        <v>3</v>
      </c>
      <c r="Z161" s="100">
        <f t="shared" si="64"/>
        <v>2002</v>
      </c>
      <c r="AA161" s="105" t="str">
        <f>+VLOOKUP(C161,'Código Licitaciones'!$J$7:$J$31,1,0)</f>
        <v>Aela Generación S.A.</v>
      </c>
      <c r="AB161" s="105" t="str">
        <f t="shared" si="65"/>
        <v>76.489.426-K</v>
      </c>
      <c r="AC161" s="105" t="e">
        <f>+VLOOKUP(E161,'Código Licitaciones'!$K$7:$K$50,1,0)</f>
        <v>#N/A</v>
      </c>
      <c r="AD161" s="105" t="str">
        <f t="shared" si="66"/>
        <v>99.513.400-4</v>
      </c>
      <c r="AE161" s="105" t="str">
        <f>+VLOOKUP(G161,'Código Licitaciones'!$L$7:$L$50,1,0)</f>
        <v>Colbun 220</v>
      </c>
      <c r="AF161" s="100">
        <f t="shared" si="67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BS4B</v>
      </c>
      <c r="AI161" s="105">
        <f t="shared" si="68"/>
        <v>42736</v>
      </c>
      <c r="AJ161" s="105">
        <f t="shared" si="69"/>
        <v>50040</v>
      </c>
      <c r="AK161" s="106" t="e">
        <f>+VLOOKUP(M161,'Código Barras'!$C$3:$C$1694,1,0)</f>
        <v>#N/A</v>
      </c>
      <c r="AL161" s="100">
        <f t="shared" si="70"/>
        <v>0</v>
      </c>
      <c r="AM161" s="100">
        <f t="shared" si="71"/>
        <v>45.848031496062987</v>
      </c>
      <c r="AN161" s="100">
        <f t="shared" si="72"/>
        <v>0</v>
      </c>
      <c r="AO161" s="100">
        <f t="shared" si="73"/>
        <v>5.08</v>
      </c>
      <c r="AP161" s="100">
        <f t="shared" si="74"/>
        <v>232.90799999999999</v>
      </c>
      <c r="AQ161" s="100">
        <f t="shared" si="75"/>
        <v>45.848031496062987</v>
      </c>
      <c r="AR161" s="100" t="e">
        <f>VLOOKUP(C161&amp;E161&amp;G161&amp;I161&amp;J161,'Código Licitaciones'!$I$8:$I$4158,1,0)</f>
        <v>#N/A</v>
      </c>
    </row>
    <row r="162" spans="2:44" ht="18.75" x14ac:dyDescent="0.3">
      <c r="B162" s="113">
        <v>2002</v>
      </c>
      <c r="C162" s="114" t="s">
        <v>8199</v>
      </c>
      <c r="D162" s="114" t="s">
        <v>8200</v>
      </c>
      <c r="E162" s="114" t="s">
        <v>8213</v>
      </c>
      <c r="F162" s="115" t="s">
        <v>8210</v>
      </c>
      <c r="G162" s="115" t="s">
        <v>25</v>
      </c>
      <c r="H162" s="116">
        <v>220</v>
      </c>
      <c r="I162" s="117" t="s">
        <v>282</v>
      </c>
      <c r="J162" s="117" t="s">
        <v>288</v>
      </c>
      <c r="K162" s="118">
        <v>42736</v>
      </c>
      <c r="L162" s="117">
        <v>50040</v>
      </c>
      <c r="M162" s="109" t="s">
        <v>25</v>
      </c>
      <c r="N162" s="116">
        <v>5078.878787878788</v>
      </c>
      <c r="O162" s="116">
        <v>47.915013572770931</v>
      </c>
      <c r="P162" s="116">
        <v>9.9000000000000005E-2</v>
      </c>
      <c r="Q162" s="116">
        <v>23.945</v>
      </c>
      <c r="R162" s="116">
        <v>1650.134</v>
      </c>
      <c r="S162" s="116">
        <v>68.913510127375233</v>
      </c>
      <c r="T162" s="116"/>
      <c r="X162" s="92">
        <f t="shared" si="63"/>
        <v>3</v>
      </c>
      <c r="Z162" s="100">
        <f t="shared" si="64"/>
        <v>2002</v>
      </c>
      <c r="AA162" s="105" t="str">
        <f>+VLOOKUP(C162,'Código Licitaciones'!$J$7:$J$31,1,0)</f>
        <v>Aela Generación S.A.</v>
      </c>
      <c r="AB162" s="105" t="str">
        <f t="shared" si="65"/>
        <v>76.489.426-K</v>
      </c>
      <c r="AC162" s="105" t="e">
        <f>+VLOOKUP(E162,'Código Licitaciones'!$K$7:$K$50,1,0)</f>
        <v>#N/A</v>
      </c>
      <c r="AD162" s="105" t="str">
        <f t="shared" si="66"/>
        <v>99.513.400-4</v>
      </c>
      <c r="AE162" s="105" t="str">
        <f>+VLOOKUP(G162,'Código Licitaciones'!$L$7:$L$50,1,0)</f>
        <v>Alto Jahuel 220</v>
      </c>
      <c r="AF162" s="100">
        <f t="shared" si="67"/>
        <v>220</v>
      </c>
      <c r="AG162" s="105" t="str">
        <f>+VLOOKUP(I162,'Código Licitaciones'!$M$7:$M$50,1,0)</f>
        <v>2015/02</v>
      </c>
      <c r="AH162" s="105" t="str">
        <f>+VLOOKUP(J162,'Código Licitaciones'!$N$7:$N$50,1,0)</f>
        <v>BS4C</v>
      </c>
      <c r="AI162" s="105">
        <f t="shared" si="68"/>
        <v>42736</v>
      </c>
      <c r="AJ162" s="105">
        <f t="shared" si="69"/>
        <v>50040</v>
      </c>
      <c r="AK162" s="106" t="e">
        <f>+VLOOKUP(M162,'Código Barras'!$C$3:$C$1694,1,0)</f>
        <v>#N/A</v>
      </c>
      <c r="AL162" s="100">
        <f t="shared" si="70"/>
        <v>5078.878787878788</v>
      </c>
      <c r="AM162" s="100">
        <f t="shared" si="71"/>
        <v>47.915013572770931</v>
      </c>
      <c r="AN162" s="100">
        <f t="shared" si="72"/>
        <v>9.9000000000000005E-2</v>
      </c>
      <c r="AO162" s="100">
        <f t="shared" si="73"/>
        <v>23.945</v>
      </c>
      <c r="AP162" s="100">
        <f t="shared" si="74"/>
        <v>1650.134</v>
      </c>
      <c r="AQ162" s="100">
        <f t="shared" si="75"/>
        <v>68.913510127375233</v>
      </c>
      <c r="AR162" s="100" t="e">
        <f>VLOOKUP(C162&amp;E162&amp;G162&amp;I162&amp;J162,'Código Licitaciones'!$I$8:$I$4158,1,0)</f>
        <v>#N/A</v>
      </c>
    </row>
    <row r="163" spans="2:44" ht="18.75" x14ac:dyDescent="0.3">
      <c r="B163" s="113">
        <v>2002</v>
      </c>
      <c r="C163" s="114" t="s">
        <v>8199</v>
      </c>
      <c r="D163" s="114" t="s">
        <v>8200</v>
      </c>
      <c r="E163" s="114" t="s">
        <v>8213</v>
      </c>
      <c r="F163" s="115" t="s">
        <v>8210</v>
      </c>
      <c r="G163" s="115" t="s">
        <v>46</v>
      </c>
      <c r="H163" s="116">
        <v>220</v>
      </c>
      <c r="I163" s="117" t="s">
        <v>282</v>
      </c>
      <c r="J163" s="117" t="s">
        <v>288</v>
      </c>
      <c r="K163" s="118">
        <v>42736</v>
      </c>
      <c r="L163" s="117">
        <v>50040</v>
      </c>
      <c r="M163" s="109" t="s">
        <v>46</v>
      </c>
      <c r="N163" s="116">
        <v>4795.4326923076924</v>
      </c>
      <c r="O163" s="116">
        <v>45.314987080103357</v>
      </c>
      <c r="P163" s="116">
        <v>0.104</v>
      </c>
      <c r="Q163" s="116">
        <v>23.22</v>
      </c>
      <c r="R163" s="116">
        <v>1550.9389999999999</v>
      </c>
      <c r="S163" s="116">
        <v>66.793238587424625</v>
      </c>
      <c r="T163" s="116"/>
      <c r="X163" s="92">
        <f t="shared" si="63"/>
        <v>3</v>
      </c>
      <c r="Z163" s="100">
        <f t="shared" si="64"/>
        <v>2002</v>
      </c>
      <c r="AA163" s="105" t="str">
        <f>+VLOOKUP(C163,'Código Licitaciones'!$J$7:$J$31,1,0)</f>
        <v>Aela Generación S.A.</v>
      </c>
      <c r="AB163" s="105" t="str">
        <f t="shared" si="65"/>
        <v>76.489.426-K</v>
      </c>
      <c r="AC163" s="105" t="e">
        <f>+VLOOKUP(E163,'Código Licitaciones'!$K$7:$K$50,1,0)</f>
        <v>#N/A</v>
      </c>
      <c r="AD163" s="105" t="str">
        <f t="shared" si="66"/>
        <v>99.513.400-4</v>
      </c>
      <c r="AE163" s="105" t="str">
        <f>+VLOOKUP(G163,'Código Licitaciones'!$L$7:$L$50,1,0)</f>
        <v>Charrua 220</v>
      </c>
      <c r="AF163" s="100">
        <f t="shared" si="67"/>
        <v>220</v>
      </c>
      <c r="AG163" s="105" t="str">
        <f>+VLOOKUP(I163,'Código Licitaciones'!$M$7:$M$50,1,0)</f>
        <v>2015/02</v>
      </c>
      <c r="AH163" s="105" t="str">
        <f>+VLOOKUP(J163,'Código Licitaciones'!$N$7:$N$50,1,0)</f>
        <v>BS4C</v>
      </c>
      <c r="AI163" s="105">
        <f t="shared" si="68"/>
        <v>42736</v>
      </c>
      <c r="AJ163" s="105">
        <f t="shared" si="69"/>
        <v>50040</v>
      </c>
      <c r="AK163" s="106" t="e">
        <f>+VLOOKUP(M163,'Código Barras'!$C$3:$C$1694,1,0)</f>
        <v>#N/A</v>
      </c>
      <c r="AL163" s="100">
        <f t="shared" si="70"/>
        <v>4795.4326923076924</v>
      </c>
      <c r="AM163" s="100">
        <f t="shared" si="71"/>
        <v>45.314987080103357</v>
      </c>
      <c r="AN163" s="100">
        <f t="shared" si="72"/>
        <v>0.104</v>
      </c>
      <c r="AO163" s="100">
        <f t="shared" si="73"/>
        <v>23.22</v>
      </c>
      <c r="AP163" s="100">
        <f t="shared" si="74"/>
        <v>1550.9389999999999</v>
      </c>
      <c r="AQ163" s="100">
        <f t="shared" si="75"/>
        <v>66.793238587424625</v>
      </c>
      <c r="AR163" s="100" t="e">
        <f>VLOOKUP(C163&amp;E163&amp;G163&amp;I163&amp;J163,'Código Licitaciones'!$I$8:$I$4158,1,0)</f>
        <v>#N/A</v>
      </c>
    </row>
    <row r="164" spans="2:44" ht="18.75" x14ac:dyDescent="0.3">
      <c r="B164" s="113">
        <v>2002</v>
      </c>
      <c r="C164" s="114" t="s">
        <v>8199</v>
      </c>
      <c r="D164" s="114" t="s">
        <v>8200</v>
      </c>
      <c r="E164" s="114" t="s">
        <v>8213</v>
      </c>
      <c r="F164" s="115" t="s">
        <v>8210</v>
      </c>
      <c r="G164" s="115" t="s">
        <v>35</v>
      </c>
      <c r="H164" s="116">
        <v>220</v>
      </c>
      <c r="I164" s="117" t="s">
        <v>282</v>
      </c>
      <c r="J164" s="117" t="s">
        <v>288</v>
      </c>
      <c r="K164" s="118">
        <v>42736</v>
      </c>
      <c r="L164" s="117">
        <v>50040</v>
      </c>
      <c r="M164" s="109" t="s">
        <v>35</v>
      </c>
      <c r="N164" s="116">
        <v>4886.7962962962956</v>
      </c>
      <c r="O164" s="116">
        <v>46.8040016760947</v>
      </c>
      <c r="P164" s="116">
        <v>0.16200000000000001</v>
      </c>
      <c r="Q164" s="116">
        <v>38.183999999999997</v>
      </c>
      <c r="R164" s="116">
        <v>2578.8249999999998</v>
      </c>
      <c r="S164" s="116">
        <v>67.536795516446674</v>
      </c>
      <c r="T164" s="116"/>
      <c r="X164" s="92">
        <f t="shared" si="63"/>
        <v>3</v>
      </c>
      <c r="Z164" s="100">
        <f t="shared" si="64"/>
        <v>2002</v>
      </c>
      <c r="AA164" s="105" t="str">
        <f>+VLOOKUP(C164,'Código Licitaciones'!$J$7:$J$31,1,0)</f>
        <v>Aela Generación S.A.</v>
      </c>
      <c r="AB164" s="105" t="str">
        <f t="shared" si="65"/>
        <v>76.489.426-K</v>
      </c>
      <c r="AC164" s="105" t="e">
        <f>+VLOOKUP(E164,'Código Licitaciones'!$K$7:$K$50,1,0)</f>
        <v>#N/A</v>
      </c>
      <c r="AD164" s="105" t="str">
        <f t="shared" si="66"/>
        <v>99.513.400-4</v>
      </c>
      <c r="AE164" s="105" t="str">
        <f>+VLOOKUP(G164,'Código Licitaciones'!$L$7:$L$50,1,0)</f>
        <v>Itahue 220</v>
      </c>
      <c r="AF164" s="100">
        <f t="shared" si="67"/>
        <v>220</v>
      </c>
      <c r="AG164" s="105" t="str">
        <f>+VLOOKUP(I164,'Código Licitaciones'!$M$7:$M$50,1,0)</f>
        <v>2015/02</v>
      </c>
      <c r="AH164" s="105" t="str">
        <f>+VLOOKUP(J164,'Código Licitaciones'!$N$7:$N$50,1,0)</f>
        <v>BS4C</v>
      </c>
      <c r="AI164" s="105">
        <f t="shared" si="68"/>
        <v>42736</v>
      </c>
      <c r="AJ164" s="105">
        <f t="shared" si="69"/>
        <v>50040</v>
      </c>
      <c r="AK164" s="106" t="e">
        <f>+VLOOKUP(M164,'Código Barras'!$C$3:$C$1694,1,0)</f>
        <v>#N/A</v>
      </c>
      <c r="AL164" s="100">
        <f t="shared" si="70"/>
        <v>4886.7962962962956</v>
      </c>
      <c r="AM164" s="100">
        <f t="shared" si="71"/>
        <v>46.8040016760947</v>
      </c>
      <c r="AN164" s="100">
        <f t="shared" si="72"/>
        <v>0.16200000000000001</v>
      </c>
      <c r="AO164" s="100">
        <f t="shared" si="73"/>
        <v>38.183999999999997</v>
      </c>
      <c r="AP164" s="100">
        <f t="shared" si="74"/>
        <v>2578.8249999999998</v>
      </c>
      <c r="AQ164" s="100">
        <f t="shared" si="75"/>
        <v>67.536795516446674</v>
      </c>
      <c r="AR164" s="100" t="e">
        <f>VLOOKUP(C164&amp;E164&amp;G164&amp;I164&amp;J164,'Código Licitaciones'!$I$8:$I$4158,1,0)</f>
        <v>#N/A</v>
      </c>
    </row>
    <row r="165" spans="2:44" ht="18.75" x14ac:dyDescent="0.3">
      <c r="B165" s="113">
        <v>2002</v>
      </c>
      <c r="C165" s="114" t="s">
        <v>8199</v>
      </c>
      <c r="D165" s="114" t="s">
        <v>8200</v>
      </c>
      <c r="E165" s="114" t="s">
        <v>8213</v>
      </c>
      <c r="F165" s="115" t="s">
        <v>8210</v>
      </c>
      <c r="G165" s="115" t="s">
        <v>80</v>
      </c>
      <c r="H165" s="116">
        <v>220</v>
      </c>
      <c r="I165" s="117" t="s">
        <v>282</v>
      </c>
      <c r="J165" s="117" t="s">
        <v>288</v>
      </c>
      <c r="K165" s="118">
        <v>42736</v>
      </c>
      <c r="L165" s="117">
        <v>50040</v>
      </c>
      <c r="M165" s="109" t="s">
        <v>80</v>
      </c>
      <c r="N165" s="116">
        <v>5121</v>
      </c>
      <c r="O165" s="116">
        <v>49.683760683760688</v>
      </c>
      <c r="P165" s="116">
        <v>1E-3</v>
      </c>
      <c r="Q165" s="116">
        <v>0.35099999999999998</v>
      </c>
      <c r="R165" s="116">
        <v>22.560000000000002</v>
      </c>
      <c r="S165" s="116">
        <v>64.273504273504287</v>
      </c>
      <c r="T165" s="116"/>
      <c r="X165" s="92">
        <f t="shared" si="63"/>
        <v>3</v>
      </c>
      <c r="Z165" s="100">
        <f t="shared" si="64"/>
        <v>2002</v>
      </c>
      <c r="AA165" s="105" t="str">
        <f>+VLOOKUP(C165,'Código Licitaciones'!$J$7:$J$31,1,0)</f>
        <v>Aela Generación S.A.</v>
      </c>
      <c r="AB165" s="105" t="str">
        <f t="shared" si="65"/>
        <v>76.489.426-K</v>
      </c>
      <c r="AC165" s="105" t="e">
        <f>+VLOOKUP(E165,'Código Licitaciones'!$K$7:$K$50,1,0)</f>
        <v>#N/A</v>
      </c>
      <c r="AD165" s="105" t="str">
        <f t="shared" si="66"/>
        <v>99.513.400-4</v>
      </c>
      <c r="AE165" s="105" t="str">
        <f>+VLOOKUP(G165,'Código Licitaciones'!$L$7:$L$50,1,0)</f>
        <v>Rapel 220</v>
      </c>
      <c r="AF165" s="100">
        <f t="shared" si="67"/>
        <v>220</v>
      </c>
      <c r="AG165" s="105" t="str">
        <f>+VLOOKUP(I165,'Código Licitaciones'!$M$7:$M$50,1,0)</f>
        <v>2015/02</v>
      </c>
      <c r="AH165" s="105" t="str">
        <f>+VLOOKUP(J165,'Código Licitaciones'!$N$7:$N$50,1,0)</f>
        <v>BS4C</v>
      </c>
      <c r="AI165" s="105">
        <f t="shared" si="68"/>
        <v>42736</v>
      </c>
      <c r="AJ165" s="105">
        <f t="shared" si="69"/>
        <v>50040</v>
      </c>
      <c r="AK165" s="106" t="e">
        <f>+VLOOKUP(M165,'Código Barras'!$C$3:$C$1694,1,0)</f>
        <v>#N/A</v>
      </c>
      <c r="AL165" s="100">
        <f t="shared" si="70"/>
        <v>5121</v>
      </c>
      <c r="AM165" s="100">
        <f t="shared" si="71"/>
        <v>49.683760683760688</v>
      </c>
      <c r="AN165" s="100">
        <f t="shared" si="72"/>
        <v>1E-3</v>
      </c>
      <c r="AO165" s="100">
        <f t="shared" si="73"/>
        <v>0.35099999999999998</v>
      </c>
      <c r="AP165" s="100">
        <f t="shared" si="74"/>
        <v>22.560000000000002</v>
      </c>
      <c r="AQ165" s="100">
        <f t="shared" si="75"/>
        <v>64.273504273504287</v>
      </c>
      <c r="AR165" s="100" t="e">
        <f>VLOOKUP(C165&amp;E165&amp;G165&amp;I165&amp;J165,'Código Licitaciones'!$I$8:$I$4158,1,0)</f>
        <v>#N/A</v>
      </c>
    </row>
    <row r="166" spans="2:44" ht="18.75" x14ac:dyDescent="0.3">
      <c r="B166" s="113">
        <v>2002</v>
      </c>
      <c r="C166" s="114" t="s">
        <v>8199</v>
      </c>
      <c r="D166" s="114" t="s">
        <v>8200</v>
      </c>
      <c r="E166" s="114" t="s">
        <v>8213</v>
      </c>
      <c r="F166" s="115" t="s">
        <v>8210</v>
      </c>
      <c r="G166" s="115" t="s">
        <v>8214</v>
      </c>
      <c r="H166" s="116">
        <v>220</v>
      </c>
      <c r="I166" s="117" t="s">
        <v>282</v>
      </c>
      <c r="J166" s="117" t="s">
        <v>288</v>
      </c>
      <c r="K166" s="118">
        <v>42736</v>
      </c>
      <c r="L166" s="117">
        <v>50040</v>
      </c>
      <c r="M166" s="109" t="s">
        <v>8214</v>
      </c>
      <c r="N166" s="116">
        <v>5192</v>
      </c>
      <c r="O166" s="116">
        <v>49.428571428571431</v>
      </c>
      <c r="P166" s="116">
        <v>2E-3</v>
      </c>
      <c r="Q166" s="116">
        <v>0.60199999999999998</v>
      </c>
      <c r="R166" s="116">
        <v>40.14</v>
      </c>
      <c r="S166" s="116">
        <v>66.677740863787378</v>
      </c>
      <c r="T166" s="116"/>
      <c r="X166" s="92">
        <f t="shared" si="63"/>
        <v>4</v>
      </c>
      <c r="Z166" s="100">
        <f t="shared" si="64"/>
        <v>2002</v>
      </c>
      <c r="AA166" s="105" t="str">
        <f>+VLOOKUP(C166,'Código Licitaciones'!$J$7:$J$31,1,0)</f>
        <v>Aela Generación S.A.</v>
      </c>
      <c r="AB166" s="105" t="str">
        <f t="shared" si="65"/>
        <v>76.489.426-K</v>
      </c>
      <c r="AC166" s="105" t="e">
        <f>+VLOOKUP(E166,'Código Licitaciones'!$K$7:$K$50,1,0)</f>
        <v>#N/A</v>
      </c>
      <c r="AD166" s="105" t="str">
        <f t="shared" si="66"/>
        <v>99.513.400-4</v>
      </c>
      <c r="AE166" s="105" t="e">
        <f>+VLOOKUP(G166,'Código Licitaciones'!$L$7:$L$50,1,0)</f>
        <v>#N/A</v>
      </c>
      <c r="AF166" s="100">
        <f t="shared" si="67"/>
        <v>220</v>
      </c>
      <c r="AG166" s="105" t="str">
        <f>+VLOOKUP(I166,'Código Licitaciones'!$M$7:$M$50,1,0)</f>
        <v>2015/02</v>
      </c>
      <c r="AH166" s="105" t="str">
        <f>+VLOOKUP(J166,'Código Licitaciones'!$N$7:$N$50,1,0)</f>
        <v>BS4C</v>
      </c>
      <c r="AI166" s="105">
        <f t="shared" si="68"/>
        <v>42736</v>
      </c>
      <c r="AJ166" s="105">
        <f t="shared" si="69"/>
        <v>50040</v>
      </c>
      <c r="AK166" s="106" t="e">
        <f>+VLOOKUP(M166,'Código Barras'!$C$3:$C$1694,1,0)</f>
        <v>#N/A</v>
      </c>
      <c r="AL166" s="100">
        <f t="shared" si="70"/>
        <v>5192</v>
      </c>
      <c r="AM166" s="100">
        <f t="shared" si="71"/>
        <v>49.428571428571431</v>
      </c>
      <c r="AN166" s="100">
        <f t="shared" si="72"/>
        <v>2E-3</v>
      </c>
      <c r="AO166" s="100">
        <f t="shared" si="73"/>
        <v>0.60199999999999998</v>
      </c>
      <c r="AP166" s="100">
        <f t="shared" si="74"/>
        <v>40.14</v>
      </c>
      <c r="AQ166" s="100">
        <f t="shared" si="75"/>
        <v>66.677740863787378</v>
      </c>
      <c r="AR166" s="100" t="e">
        <f>VLOOKUP(C166&amp;E166&amp;G166&amp;I166&amp;J166,'Código Licitaciones'!$I$8:$I$4158,1,0)</f>
        <v>#N/A</v>
      </c>
    </row>
    <row r="167" spans="2:44" ht="18.75" x14ac:dyDescent="0.3">
      <c r="B167" s="113">
        <v>2002</v>
      </c>
      <c r="C167" s="114" t="s">
        <v>8199</v>
      </c>
      <c r="D167" s="114" t="s">
        <v>8200</v>
      </c>
      <c r="E167" s="114" t="s">
        <v>8213</v>
      </c>
      <c r="F167" s="115" t="s">
        <v>8210</v>
      </c>
      <c r="G167" s="115" t="s">
        <v>245</v>
      </c>
      <c r="H167" s="116">
        <v>220</v>
      </c>
      <c r="I167" s="117" t="s">
        <v>282</v>
      </c>
      <c r="J167" s="117" t="s">
        <v>288</v>
      </c>
      <c r="K167" s="118">
        <v>42736</v>
      </c>
      <c r="L167" s="117">
        <v>50040</v>
      </c>
      <c r="M167" s="109" t="s">
        <v>245</v>
      </c>
      <c r="N167" s="116">
        <v>4964.9285714285716</v>
      </c>
      <c r="O167" s="116">
        <v>45.847877358490564</v>
      </c>
      <c r="P167" s="116">
        <v>2.8000000000000001E-2</v>
      </c>
      <c r="Q167" s="116">
        <v>2.544</v>
      </c>
      <c r="R167" s="116">
        <v>255.655</v>
      </c>
      <c r="S167" s="116">
        <v>100.49331761006289</v>
      </c>
      <c r="T167" s="116"/>
      <c r="X167" s="92">
        <f t="shared" si="63"/>
        <v>3</v>
      </c>
      <c r="Z167" s="100">
        <f t="shared" si="64"/>
        <v>2002</v>
      </c>
      <c r="AA167" s="105" t="str">
        <f>+VLOOKUP(C167,'Código Licitaciones'!$J$7:$J$31,1,0)</f>
        <v>Aela Generación S.A.</v>
      </c>
      <c r="AB167" s="105" t="str">
        <f t="shared" si="65"/>
        <v>76.489.426-K</v>
      </c>
      <c r="AC167" s="105" t="e">
        <f>+VLOOKUP(E167,'Código Licitaciones'!$K$7:$K$50,1,0)</f>
        <v>#N/A</v>
      </c>
      <c r="AD167" s="105" t="str">
        <f t="shared" si="66"/>
        <v>99.513.400-4</v>
      </c>
      <c r="AE167" s="105" t="str">
        <f>+VLOOKUP(G167,'Código Licitaciones'!$L$7:$L$50,1,0)</f>
        <v>Colbun 220</v>
      </c>
      <c r="AF167" s="100">
        <f t="shared" si="67"/>
        <v>220</v>
      </c>
      <c r="AG167" s="105" t="str">
        <f>+VLOOKUP(I167,'Código Licitaciones'!$M$7:$M$50,1,0)</f>
        <v>2015/02</v>
      </c>
      <c r="AH167" s="105" t="str">
        <f>+VLOOKUP(J167,'Código Licitaciones'!$N$7:$N$50,1,0)</f>
        <v>BS4C</v>
      </c>
      <c r="AI167" s="105">
        <f t="shared" si="68"/>
        <v>42736</v>
      </c>
      <c r="AJ167" s="105">
        <f t="shared" si="69"/>
        <v>50040</v>
      </c>
      <c r="AK167" s="106" t="e">
        <f>+VLOOKUP(M167,'Código Barras'!$C$3:$C$1694,1,0)</f>
        <v>#N/A</v>
      </c>
      <c r="AL167" s="100">
        <f t="shared" si="70"/>
        <v>4964.9285714285716</v>
      </c>
      <c r="AM167" s="100">
        <f t="shared" si="71"/>
        <v>45.847877358490564</v>
      </c>
      <c r="AN167" s="100">
        <f t="shared" si="72"/>
        <v>2.8000000000000001E-2</v>
      </c>
      <c r="AO167" s="100">
        <f t="shared" si="73"/>
        <v>2.544</v>
      </c>
      <c r="AP167" s="100">
        <f t="shared" si="74"/>
        <v>255.655</v>
      </c>
      <c r="AQ167" s="100">
        <f t="shared" si="75"/>
        <v>100.49331761006289</v>
      </c>
      <c r="AR167" s="100" t="e">
        <f>VLOOKUP(C167&amp;E167&amp;G167&amp;I167&amp;J167,'Código Licitaciones'!$I$8:$I$4158,1,0)</f>
        <v>#N/A</v>
      </c>
    </row>
    <row r="168" spans="2:44" ht="18.75" x14ac:dyDescent="0.3">
      <c r="B168" s="113">
        <v>1999</v>
      </c>
      <c r="C168" s="114" t="s">
        <v>8199</v>
      </c>
      <c r="D168" s="114" t="s">
        <v>8200</v>
      </c>
      <c r="E168" s="114" t="s">
        <v>57</v>
      </c>
      <c r="F168" s="115" t="s">
        <v>8210</v>
      </c>
      <c r="G168" s="115" t="s">
        <v>25</v>
      </c>
      <c r="H168" s="116">
        <v>220</v>
      </c>
      <c r="I168" s="117" t="s">
        <v>282</v>
      </c>
      <c r="J168" s="117" t="s">
        <v>286</v>
      </c>
      <c r="K168" s="118">
        <v>42736</v>
      </c>
      <c r="L168" s="117">
        <v>50040</v>
      </c>
      <c r="M168" s="109" t="s">
        <v>25</v>
      </c>
      <c r="N168" s="116">
        <v>0</v>
      </c>
      <c r="O168" s="116">
        <v>47.914999602709052</v>
      </c>
      <c r="P168" s="116">
        <v>0</v>
      </c>
      <c r="Q168" s="116">
        <v>855.79600000000005</v>
      </c>
      <c r="R168" s="116">
        <v>41005.464999999997</v>
      </c>
      <c r="S168" s="116">
        <v>47.914999602709052</v>
      </c>
      <c r="T168" s="116"/>
      <c r="X168" s="92">
        <f t="shared" si="63"/>
        <v>1</v>
      </c>
      <c r="Z168" s="100">
        <f t="shared" si="64"/>
        <v>1999</v>
      </c>
      <c r="AA168" s="105" t="str">
        <f>+VLOOKUP(C168,'Código Licitaciones'!$J$7:$J$31,1,0)</f>
        <v>Aela Generación S.A.</v>
      </c>
      <c r="AB168" s="105" t="str">
        <f t="shared" si="65"/>
        <v>76.489.426-K</v>
      </c>
      <c r="AC168" s="105" t="str">
        <f>+VLOOKUP(E168,'Código Licitaciones'!$K$7:$K$50,1,0)</f>
        <v>CGE Distribución</v>
      </c>
      <c r="AD168" s="105" t="str">
        <f t="shared" si="66"/>
        <v>99.513.400-4</v>
      </c>
      <c r="AE168" s="105" t="str">
        <f>+VLOOKUP(G168,'Código Licitaciones'!$L$7:$L$50,1,0)</f>
        <v>Alto Jahuel 220</v>
      </c>
      <c r="AF168" s="100">
        <f t="shared" si="67"/>
        <v>220</v>
      </c>
      <c r="AG168" s="105" t="str">
        <f>+VLOOKUP(I168,'Código Licitaciones'!$M$7:$M$50,1,0)</f>
        <v>2015/02</v>
      </c>
      <c r="AH168" s="105" t="str">
        <f>+VLOOKUP(J168,'Código Licitaciones'!$N$7:$N$50,1,0)</f>
        <v>BS4A</v>
      </c>
      <c r="AI168" s="105">
        <f t="shared" si="68"/>
        <v>42736</v>
      </c>
      <c r="AJ168" s="105">
        <f t="shared" si="69"/>
        <v>50040</v>
      </c>
      <c r="AK168" s="106" t="e">
        <f>+VLOOKUP(M168,'Código Barras'!$C$3:$C$1694,1,0)</f>
        <v>#N/A</v>
      </c>
      <c r="AL168" s="100">
        <f t="shared" si="70"/>
        <v>0</v>
      </c>
      <c r="AM168" s="100">
        <f t="shared" si="71"/>
        <v>47.914999602709052</v>
      </c>
      <c r="AN168" s="100">
        <f t="shared" si="72"/>
        <v>0</v>
      </c>
      <c r="AO168" s="100">
        <f t="shared" si="73"/>
        <v>855.79600000000005</v>
      </c>
      <c r="AP168" s="100">
        <f t="shared" si="74"/>
        <v>41005.464999999997</v>
      </c>
      <c r="AQ168" s="100">
        <f t="shared" si="75"/>
        <v>47.914999602709052</v>
      </c>
      <c r="AR168" s="100" t="str">
        <f>VLOOKUP(C168&amp;E168&amp;G168&amp;I168&amp;J168,'Código Licitaciones'!$I$8:$I$4158,1,0)</f>
        <v>Aela Generación S.A.CGE DistribuciónAlto Jahuel 2202015/02BS4A</v>
      </c>
    </row>
    <row r="169" spans="2:44" ht="18.75" x14ac:dyDescent="0.3">
      <c r="B169" s="113">
        <v>1999</v>
      </c>
      <c r="C169" s="114" t="s">
        <v>8199</v>
      </c>
      <c r="D169" s="114" t="s">
        <v>8200</v>
      </c>
      <c r="E169" s="114" t="s">
        <v>57</v>
      </c>
      <c r="F169" s="115" t="s">
        <v>8210</v>
      </c>
      <c r="G169" s="115" t="s">
        <v>28</v>
      </c>
      <c r="H169" s="116">
        <v>220</v>
      </c>
      <c r="I169" s="117" t="s">
        <v>282</v>
      </c>
      <c r="J169" s="117" t="s">
        <v>286</v>
      </c>
      <c r="K169" s="118">
        <v>42736</v>
      </c>
      <c r="L169" s="117">
        <v>50040</v>
      </c>
      <c r="M169" s="109" t="s">
        <v>28</v>
      </c>
      <c r="N169" s="116">
        <v>0</v>
      </c>
      <c r="O169" s="116">
        <v>49.293378995433784</v>
      </c>
      <c r="P169" s="116">
        <v>0</v>
      </c>
      <c r="Q169" s="116">
        <v>0.876</v>
      </c>
      <c r="R169" s="116">
        <v>43.180999999999997</v>
      </c>
      <c r="S169" s="116">
        <v>49.293378995433784</v>
      </c>
      <c r="T169" s="116"/>
      <c r="X169" s="92">
        <f t="shared" si="63"/>
        <v>1</v>
      </c>
      <c r="Z169" s="100">
        <f t="shared" si="64"/>
        <v>1999</v>
      </c>
      <c r="AA169" s="105" t="str">
        <f>+VLOOKUP(C169,'Código Licitaciones'!$J$7:$J$31,1,0)</f>
        <v>Aela Generación S.A.</v>
      </c>
      <c r="AB169" s="105" t="str">
        <f t="shared" si="65"/>
        <v>76.489.426-K</v>
      </c>
      <c r="AC169" s="105" t="str">
        <f>+VLOOKUP(E169,'Código Licitaciones'!$K$7:$K$50,1,0)</f>
        <v>CGE Distribución</v>
      </c>
      <c r="AD169" s="105" t="str">
        <f t="shared" si="66"/>
        <v>99.513.400-4</v>
      </c>
      <c r="AE169" s="105" t="str">
        <f>+VLOOKUP(G169,'Código Licitaciones'!$L$7:$L$50,1,0)</f>
        <v>Cerro Navia 220</v>
      </c>
      <c r="AF169" s="100">
        <f t="shared" si="67"/>
        <v>220</v>
      </c>
      <c r="AG169" s="105" t="str">
        <f>+VLOOKUP(I169,'Código Licitaciones'!$M$7:$M$50,1,0)</f>
        <v>2015/02</v>
      </c>
      <c r="AH169" s="105" t="str">
        <f>+VLOOKUP(J169,'Código Licitaciones'!$N$7:$N$50,1,0)</f>
        <v>BS4A</v>
      </c>
      <c r="AI169" s="105">
        <f t="shared" si="68"/>
        <v>42736</v>
      </c>
      <c r="AJ169" s="105">
        <f t="shared" si="69"/>
        <v>50040</v>
      </c>
      <c r="AK169" s="106" t="e">
        <f>+VLOOKUP(M169,'Código Barras'!$C$3:$C$1694,1,0)</f>
        <v>#N/A</v>
      </c>
      <c r="AL169" s="100">
        <f t="shared" si="70"/>
        <v>0</v>
      </c>
      <c r="AM169" s="100">
        <f t="shared" si="71"/>
        <v>49.293378995433784</v>
      </c>
      <c r="AN169" s="100">
        <f t="shared" si="72"/>
        <v>0</v>
      </c>
      <c r="AO169" s="100">
        <f t="shared" si="73"/>
        <v>0.876</v>
      </c>
      <c r="AP169" s="100">
        <f t="shared" si="74"/>
        <v>43.180999999999997</v>
      </c>
      <c r="AQ169" s="100">
        <f t="shared" si="75"/>
        <v>49.293378995433784</v>
      </c>
      <c r="AR169" s="100" t="str">
        <f>VLOOKUP(C169&amp;E169&amp;G169&amp;I169&amp;J169,'Código Licitaciones'!$I$8:$I$4158,1,0)</f>
        <v>Aela Generación S.A.CGE DistribuciónCerro Navia 2202015/02BS4A</v>
      </c>
    </row>
    <row r="170" spans="2:44" ht="18.75" x14ac:dyDescent="0.3">
      <c r="B170" s="113">
        <v>1999</v>
      </c>
      <c r="C170" s="114" t="s">
        <v>8199</v>
      </c>
      <c r="D170" s="114" t="s">
        <v>8200</v>
      </c>
      <c r="E170" s="114" t="s">
        <v>57</v>
      </c>
      <c r="F170" s="115" t="s">
        <v>8210</v>
      </c>
      <c r="G170" s="115" t="s">
        <v>46</v>
      </c>
      <c r="H170" s="116">
        <v>220</v>
      </c>
      <c r="I170" s="117" t="s">
        <v>282</v>
      </c>
      <c r="J170" s="117" t="s">
        <v>286</v>
      </c>
      <c r="K170" s="118">
        <v>42736</v>
      </c>
      <c r="L170" s="117">
        <v>50040</v>
      </c>
      <c r="M170" s="109" t="s">
        <v>46</v>
      </c>
      <c r="N170" s="116">
        <v>0</v>
      </c>
      <c r="O170" s="116">
        <v>45.314999682696197</v>
      </c>
      <c r="P170" s="116">
        <v>0</v>
      </c>
      <c r="Q170" s="116">
        <v>1024.2550000000001</v>
      </c>
      <c r="R170" s="116">
        <v>46414.114999999998</v>
      </c>
      <c r="S170" s="116">
        <v>45.314999682696197</v>
      </c>
      <c r="T170" s="116"/>
      <c r="X170" s="92">
        <f t="shared" si="63"/>
        <v>1</v>
      </c>
      <c r="Z170" s="100">
        <f t="shared" si="64"/>
        <v>1999</v>
      </c>
      <c r="AA170" s="105" t="str">
        <f>+VLOOKUP(C170,'Código Licitaciones'!$J$7:$J$31,1,0)</f>
        <v>Aela Generación S.A.</v>
      </c>
      <c r="AB170" s="105" t="str">
        <f t="shared" si="65"/>
        <v>76.489.426-K</v>
      </c>
      <c r="AC170" s="105" t="str">
        <f>+VLOOKUP(E170,'Código Licitaciones'!$K$7:$K$50,1,0)</f>
        <v>CGE Distribución</v>
      </c>
      <c r="AD170" s="105" t="str">
        <f t="shared" si="66"/>
        <v>99.513.400-4</v>
      </c>
      <c r="AE170" s="105" t="str">
        <f>+VLOOKUP(G170,'Código Licitaciones'!$L$7:$L$50,1,0)</f>
        <v>Charrua 220</v>
      </c>
      <c r="AF170" s="100">
        <f t="shared" si="67"/>
        <v>220</v>
      </c>
      <c r="AG170" s="105" t="str">
        <f>+VLOOKUP(I170,'Código Licitaciones'!$M$7:$M$50,1,0)</f>
        <v>2015/02</v>
      </c>
      <c r="AH170" s="105" t="str">
        <f>+VLOOKUP(J170,'Código Licitaciones'!$N$7:$N$50,1,0)</f>
        <v>BS4A</v>
      </c>
      <c r="AI170" s="105">
        <f t="shared" si="68"/>
        <v>42736</v>
      </c>
      <c r="AJ170" s="105">
        <f t="shared" si="69"/>
        <v>50040</v>
      </c>
      <c r="AK170" s="106" t="e">
        <f>+VLOOKUP(M170,'Código Barras'!$C$3:$C$1694,1,0)</f>
        <v>#N/A</v>
      </c>
      <c r="AL170" s="100">
        <f t="shared" si="70"/>
        <v>0</v>
      </c>
      <c r="AM170" s="100">
        <f t="shared" si="71"/>
        <v>45.314999682696197</v>
      </c>
      <c r="AN170" s="100">
        <f t="shared" si="72"/>
        <v>0</v>
      </c>
      <c r="AO170" s="100">
        <f t="shared" si="73"/>
        <v>1024.2550000000001</v>
      </c>
      <c r="AP170" s="100">
        <f t="shared" si="74"/>
        <v>46414.114999999998</v>
      </c>
      <c r="AQ170" s="100">
        <f t="shared" si="75"/>
        <v>45.314999682696197</v>
      </c>
      <c r="AR170" s="100" t="str">
        <f>VLOOKUP(C170&amp;E170&amp;G170&amp;I170&amp;J170,'Código Licitaciones'!$I$8:$I$4158,1,0)</f>
        <v>Aela Generación S.A.CGE DistribuciónCharrua 2202015/02BS4A</v>
      </c>
    </row>
    <row r="171" spans="2:44" ht="18.75" x14ac:dyDescent="0.3">
      <c r="B171" s="113">
        <v>1999</v>
      </c>
      <c r="C171" s="114" t="s">
        <v>8199</v>
      </c>
      <c r="D171" s="114" t="s">
        <v>8200</v>
      </c>
      <c r="E171" s="114" t="s">
        <v>57</v>
      </c>
      <c r="F171" s="115" t="s">
        <v>8210</v>
      </c>
      <c r="G171" s="115" t="s">
        <v>29</v>
      </c>
      <c r="H171" s="116">
        <v>220</v>
      </c>
      <c r="I171" s="117" t="s">
        <v>282</v>
      </c>
      <c r="J171" s="117" t="s">
        <v>286</v>
      </c>
      <c r="K171" s="118">
        <v>42736</v>
      </c>
      <c r="L171" s="117">
        <v>50040</v>
      </c>
      <c r="M171" s="109" t="s">
        <v>29</v>
      </c>
      <c r="N171" s="116">
        <v>0</v>
      </c>
      <c r="O171" s="116">
        <v>49.801507537688444</v>
      </c>
      <c r="P171" s="116">
        <v>0</v>
      </c>
      <c r="Q171" s="116">
        <v>0.39800000000000002</v>
      </c>
      <c r="R171" s="116">
        <v>19.821000000000002</v>
      </c>
      <c r="S171" s="116">
        <v>49.801507537688444</v>
      </c>
      <c r="T171" s="116"/>
      <c r="X171" s="92">
        <f t="shared" si="63"/>
        <v>1</v>
      </c>
      <c r="Z171" s="100">
        <f t="shared" si="64"/>
        <v>1999</v>
      </c>
      <c r="AA171" s="105" t="str">
        <f>+VLOOKUP(C171,'Código Licitaciones'!$J$7:$J$31,1,0)</f>
        <v>Aela Generación S.A.</v>
      </c>
      <c r="AB171" s="105" t="str">
        <f t="shared" si="65"/>
        <v>76.489.426-K</v>
      </c>
      <c r="AC171" s="105" t="str">
        <f>+VLOOKUP(E171,'Código Licitaciones'!$K$7:$K$50,1,0)</f>
        <v>CGE Distribución</v>
      </c>
      <c r="AD171" s="105" t="str">
        <f t="shared" si="66"/>
        <v>99.513.400-4</v>
      </c>
      <c r="AE171" s="105" t="str">
        <f>+VLOOKUP(G171,'Código Licitaciones'!$L$7:$L$50,1,0)</f>
        <v>Polpaico 220</v>
      </c>
      <c r="AF171" s="100">
        <f t="shared" si="67"/>
        <v>220</v>
      </c>
      <c r="AG171" s="105" t="str">
        <f>+VLOOKUP(I171,'Código Licitaciones'!$M$7:$M$50,1,0)</f>
        <v>2015/02</v>
      </c>
      <c r="AH171" s="105" t="str">
        <f>+VLOOKUP(J171,'Código Licitaciones'!$N$7:$N$50,1,0)</f>
        <v>BS4A</v>
      </c>
      <c r="AI171" s="105">
        <f t="shared" si="68"/>
        <v>42736</v>
      </c>
      <c r="AJ171" s="105">
        <f t="shared" si="69"/>
        <v>50040</v>
      </c>
      <c r="AK171" s="106" t="e">
        <f>+VLOOKUP(M171,'Código Barras'!$C$3:$C$1694,1,0)</f>
        <v>#N/A</v>
      </c>
      <c r="AL171" s="100">
        <f t="shared" si="70"/>
        <v>0</v>
      </c>
      <c r="AM171" s="100">
        <f t="shared" si="71"/>
        <v>49.801507537688444</v>
      </c>
      <c r="AN171" s="100">
        <f t="shared" si="72"/>
        <v>0</v>
      </c>
      <c r="AO171" s="100">
        <f t="shared" si="73"/>
        <v>0.39800000000000002</v>
      </c>
      <c r="AP171" s="100">
        <f t="shared" si="74"/>
        <v>19.821000000000002</v>
      </c>
      <c r="AQ171" s="100">
        <f t="shared" si="75"/>
        <v>49.801507537688444</v>
      </c>
      <c r="AR171" s="100" t="str">
        <f>VLOOKUP(C171&amp;E171&amp;G171&amp;I171&amp;J171,'Código Licitaciones'!$I$8:$I$4158,1,0)</f>
        <v>Aela Generación S.A.CGE DistribuciónPolpaico 2202015/02BS4A</v>
      </c>
    </row>
    <row r="172" spans="2:44" ht="18.75" x14ac:dyDescent="0.3">
      <c r="B172" s="113">
        <v>1999</v>
      </c>
      <c r="C172" s="114" t="s">
        <v>8199</v>
      </c>
      <c r="D172" s="114" t="s">
        <v>8200</v>
      </c>
      <c r="E172" s="114" t="s">
        <v>57</v>
      </c>
      <c r="F172" s="115" t="s">
        <v>8210</v>
      </c>
      <c r="G172" s="115" t="s">
        <v>63</v>
      </c>
      <c r="H172" s="116">
        <v>220</v>
      </c>
      <c r="I172" s="117" t="s">
        <v>282</v>
      </c>
      <c r="J172" s="117" t="s">
        <v>286</v>
      </c>
      <c r="K172" s="118">
        <v>42736</v>
      </c>
      <c r="L172" s="117">
        <v>50040</v>
      </c>
      <c r="M172" s="109" t="s">
        <v>63</v>
      </c>
      <c r="N172" s="116">
        <v>0</v>
      </c>
      <c r="O172" s="116">
        <v>46.076999805604331</v>
      </c>
      <c r="P172" s="116">
        <v>0</v>
      </c>
      <c r="Q172" s="116">
        <v>313.79300000000001</v>
      </c>
      <c r="R172" s="116">
        <v>14458.64</v>
      </c>
      <c r="S172" s="116">
        <v>46.076999805604331</v>
      </c>
      <c r="T172" s="116"/>
      <c r="X172" s="92">
        <f t="shared" si="63"/>
        <v>1</v>
      </c>
      <c r="Z172" s="100">
        <f t="shared" si="64"/>
        <v>1999</v>
      </c>
      <c r="AA172" s="105" t="str">
        <f>+VLOOKUP(C172,'Código Licitaciones'!$J$7:$J$31,1,0)</f>
        <v>Aela Generación S.A.</v>
      </c>
      <c r="AB172" s="105" t="str">
        <f t="shared" si="65"/>
        <v>76.489.426-K</v>
      </c>
      <c r="AC172" s="105" t="str">
        <f>+VLOOKUP(E172,'Código Licitaciones'!$K$7:$K$50,1,0)</f>
        <v>CGE Distribución</v>
      </c>
      <c r="AD172" s="105" t="str">
        <f t="shared" si="66"/>
        <v>99.513.400-4</v>
      </c>
      <c r="AE172" s="105" t="str">
        <f>+VLOOKUP(G172,'Código Licitaciones'!$L$7:$L$50,1,0)</f>
        <v>Temuco 220</v>
      </c>
      <c r="AF172" s="100">
        <f t="shared" si="67"/>
        <v>220</v>
      </c>
      <c r="AG172" s="105" t="str">
        <f>+VLOOKUP(I172,'Código Licitaciones'!$M$7:$M$50,1,0)</f>
        <v>2015/02</v>
      </c>
      <c r="AH172" s="105" t="str">
        <f>+VLOOKUP(J172,'Código Licitaciones'!$N$7:$N$50,1,0)</f>
        <v>BS4A</v>
      </c>
      <c r="AI172" s="105">
        <f t="shared" si="68"/>
        <v>42736</v>
      </c>
      <c r="AJ172" s="105">
        <f t="shared" si="69"/>
        <v>50040</v>
      </c>
      <c r="AK172" s="106" t="e">
        <f>+VLOOKUP(M172,'Código Barras'!$C$3:$C$1694,1,0)</f>
        <v>#N/A</v>
      </c>
      <c r="AL172" s="100">
        <f t="shared" si="70"/>
        <v>0</v>
      </c>
      <c r="AM172" s="100">
        <f t="shared" si="71"/>
        <v>46.076999805604331</v>
      </c>
      <c r="AN172" s="100">
        <f t="shared" si="72"/>
        <v>0</v>
      </c>
      <c r="AO172" s="100">
        <f t="shared" si="73"/>
        <v>313.79300000000001</v>
      </c>
      <c r="AP172" s="100">
        <f t="shared" si="74"/>
        <v>14458.64</v>
      </c>
      <c r="AQ172" s="100">
        <f t="shared" si="75"/>
        <v>46.076999805604331</v>
      </c>
      <c r="AR172" s="100" t="str">
        <f>VLOOKUP(C172&amp;E172&amp;G172&amp;I172&amp;J172,'Código Licitaciones'!$I$8:$I$4158,1,0)</f>
        <v>Aela Generación S.A.CGE DistribuciónTemuco 2202015/02BS4A</v>
      </c>
    </row>
    <row r="173" spans="2:44" ht="18.75" x14ac:dyDescent="0.3">
      <c r="B173" s="113">
        <v>1999</v>
      </c>
      <c r="C173" s="114" t="s">
        <v>8199</v>
      </c>
      <c r="D173" s="114" t="s">
        <v>8200</v>
      </c>
      <c r="E173" s="114" t="s">
        <v>57</v>
      </c>
      <c r="F173" s="115" t="s">
        <v>8210</v>
      </c>
      <c r="G173" s="115" t="s">
        <v>68</v>
      </c>
      <c r="H173" s="116">
        <v>220</v>
      </c>
      <c r="I173" s="117" t="s">
        <v>282</v>
      </c>
      <c r="J173" s="117" t="s">
        <v>286</v>
      </c>
      <c r="K173" s="118">
        <v>42736</v>
      </c>
      <c r="L173" s="117">
        <v>50040</v>
      </c>
      <c r="M173" s="109" t="s">
        <v>68</v>
      </c>
      <c r="N173" s="116">
        <v>0</v>
      </c>
      <c r="O173" s="116">
        <v>45.150995106404615</v>
      </c>
      <c r="P173" s="116">
        <v>0</v>
      </c>
      <c r="Q173" s="116">
        <v>176.96600000000001</v>
      </c>
      <c r="R173" s="116">
        <v>7990.1909999999998</v>
      </c>
      <c r="S173" s="116">
        <v>45.150995106404615</v>
      </c>
      <c r="T173" s="116"/>
      <c r="X173" s="92">
        <f t="shared" si="63"/>
        <v>1</v>
      </c>
      <c r="Z173" s="100">
        <f t="shared" si="64"/>
        <v>1999</v>
      </c>
      <c r="AA173" s="105" t="str">
        <f>+VLOOKUP(C173,'Código Licitaciones'!$J$7:$J$31,1,0)</f>
        <v>Aela Generación S.A.</v>
      </c>
      <c r="AB173" s="105" t="str">
        <f t="shared" si="65"/>
        <v>76.489.426-K</v>
      </c>
      <c r="AC173" s="105" t="str">
        <f>+VLOOKUP(E173,'Código Licitaciones'!$K$7:$K$50,1,0)</f>
        <v>CGE Distribución</v>
      </c>
      <c r="AD173" s="105" t="str">
        <f t="shared" si="66"/>
        <v>99.513.400-4</v>
      </c>
      <c r="AE173" s="105" t="str">
        <f>+VLOOKUP(G173,'Código Licitaciones'!$L$7:$L$50,1,0)</f>
        <v>Hualpen 220</v>
      </c>
      <c r="AF173" s="100">
        <f t="shared" si="67"/>
        <v>220</v>
      </c>
      <c r="AG173" s="105" t="str">
        <f>+VLOOKUP(I173,'Código Licitaciones'!$M$7:$M$50,1,0)</f>
        <v>2015/02</v>
      </c>
      <c r="AH173" s="105" t="str">
        <f>+VLOOKUP(J173,'Código Licitaciones'!$N$7:$N$50,1,0)</f>
        <v>BS4A</v>
      </c>
      <c r="AI173" s="105">
        <f t="shared" si="68"/>
        <v>42736</v>
      </c>
      <c r="AJ173" s="105">
        <f t="shared" si="69"/>
        <v>50040</v>
      </c>
      <c r="AK173" s="106" t="e">
        <f>+VLOOKUP(M173,'Código Barras'!$C$3:$C$1694,1,0)</f>
        <v>#N/A</v>
      </c>
      <c r="AL173" s="100">
        <f t="shared" si="70"/>
        <v>0</v>
      </c>
      <c r="AM173" s="100">
        <f t="shared" si="71"/>
        <v>45.150995106404615</v>
      </c>
      <c r="AN173" s="100">
        <f t="shared" si="72"/>
        <v>0</v>
      </c>
      <c r="AO173" s="100">
        <f t="shared" si="73"/>
        <v>176.96600000000001</v>
      </c>
      <c r="AP173" s="100">
        <f t="shared" si="74"/>
        <v>7990.1909999999998</v>
      </c>
      <c r="AQ173" s="100">
        <f t="shared" si="75"/>
        <v>45.150995106404615</v>
      </c>
      <c r="AR173" s="100" t="str">
        <f>VLOOKUP(C173&amp;E173&amp;G173&amp;I173&amp;J173,'Código Licitaciones'!$I$8:$I$4158,1,0)</f>
        <v>Aela Generación S.A.CGE DistribuciónHualpen 2202015/02BS4A</v>
      </c>
    </row>
    <row r="174" spans="2:44" ht="18.75" x14ac:dyDescent="0.3">
      <c r="B174" s="113">
        <v>1999</v>
      </c>
      <c r="C174" s="114" t="s">
        <v>8199</v>
      </c>
      <c r="D174" s="114" t="s">
        <v>8200</v>
      </c>
      <c r="E174" s="114" t="s">
        <v>57</v>
      </c>
      <c r="F174" s="115" t="s">
        <v>8210</v>
      </c>
      <c r="G174" s="115" t="s">
        <v>35</v>
      </c>
      <c r="H174" s="116">
        <v>220</v>
      </c>
      <c r="I174" s="117" t="s">
        <v>282</v>
      </c>
      <c r="J174" s="117" t="s">
        <v>286</v>
      </c>
      <c r="K174" s="118">
        <v>42736</v>
      </c>
      <c r="L174" s="117">
        <v>50040</v>
      </c>
      <c r="M174" s="109" t="s">
        <v>35</v>
      </c>
      <c r="N174" s="116">
        <v>0</v>
      </c>
      <c r="O174" s="116">
        <v>46.804000777654544</v>
      </c>
      <c r="P174" s="116">
        <v>0</v>
      </c>
      <c r="Q174" s="116">
        <v>627.52800000000002</v>
      </c>
      <c r="R174" s="116">
        <v>29370.821</v>
      </c>
      <c r="S174" s="116">
        <v>46.804000777654544</v>
      </c>
      <c r="T174" s="116"/>
      <c r="X174" s="92">
        <f t="shared" si="63"/>
        <v>1</v>
      </c>
      <c r="Z174" s="100">
        <f t="shared" si="64"/>
        <v>1999</v>
      </c>
      <c r="AA174" s="105" t="str">
        <f>+VLOOKUP(C174,'Código Licitaciones'!$J$7:$J$31,1,0)</f>
        <v>Aela Generación S.A.</v>
      </c>
      <c r="AB174" s="105" t="str">
        <f t="shared" si="65"/>
        <v>76.489.426-K</v>
      </c>
      <c r="AC174" s="105" t="str">
        <f>+VLOOKUP(E174,'Código Licitaciones'!$K$7:$K$50,1,0)</f>
        <v>CGE Distribución</v>
      </c>
      <c r="AD174" s="105" t="str">
        <f t="shared" si="66"/>
        <v>99.513.400-4</v>
      </c>
      <c r="AE174" s="105" t="str">
        <f>+VLOOKUP(G174,'Código Licitaciones'!$L$7:$L$50,1,0)</f>
        <v>Itahue 220</v>
      </c>
      <c r="AF174" s="100">
        <f t="shared" si="67"/>
        <v>220</v>
      </c>
      <c r="AG174" s="105" t="str">
        <f>+VLOOKUP(I174,'Código Licitaciones'!$M$7:$M$50,1,0)</f>
        <v>2015/02</v>
      </c>
      <c r="AH174" s="105" t="str">
        <f>+VLOOKUP(J174,'Código Licitaciones'!$N$7:$N$50,1,0)</f>
        <v>BS4A</v>
      </c>
      <c r="AI174" s="105">
        <f t="shared" si="68"/>
        <v>42736</v>
      </c>
      <c r="AJ174" s="105">
        <f t="shared" si="69"/>
        <v>50040</v>
      </c>
      <c r="AK174" s="106" t="e">
        <f>+VLOOKUP(M174,'Código Barras'!$C$3:$C$1694,1,0)</f>
        <v>#N/A</v>
      </c>
      <c r="AL174" s="100">
        <f t="shared" si="70"/>
        <v>0</v>
      </c>
      <c r="AM174" s="100">
        <f t="shared" si="71"/>
        <v>46.804000777654544</v>
      </c>
      <c r="AN174" s="100">
        <f t="shared" si="72"/>
        <v>0</v>
      </c>
      <c r="AO174" s="100">
        <f t="shared" si="73"/>
        <v>627.52800000000002</v>
      </c>
      <c r="AP174" s="100">
        <f t="shared" si="74"/>
        <v>29370.821</v>
      </c>
      <c r="AQ174" s="100">
        <f t="shared" si="75"/>
        <v>46.804000777654544</v>
      </c>
      <c r="AR174" s="100" t="str">
        <f>VLOOKUP(C174&amp;E174&amp;G174&amp;I174&amp;J174,'Código Licitaciones'!$I$8:$I$4158,1,0)</f>
        <v>Aela Generación S.A.CGE DistribuciónItahue 2202015/02BS4A</v>
      </c>
    </row>
    <row r="175" spans="2:44" ht="18.75" x14ac:dyDescent="0.3">
      <c r="B175" s="113">
        <v>1999</v>
      </c>
      <c r="C175" s="114" t="s">
        <v>8199</v>
      </c>
      <c r="D175" s="114" t="s">
        <v>8200</v>
      </c>
      <c r="E175" s="114" t="s">
        <v>57</v>
      </c>
      <c r="F175" s="115" t="s">
        <v>8210</v>
      </c>
      <c r="G175" s="115" t="s">
        <v>80</v>
      </c>
      <c r="H175" s="116">
        <v>220</v>
      </c>
      <c r="I175" s="117" t="s">
        <v>282</v>
      </c>
      <c r="J175" s="117" t="s">
        <v>286</v>
      </c>
      <c r="K175" s="118">
        <v>42736</v>
      </c>
      <c r="L175" s="117">
        <v>50040</v>
      </c>
      <c r="M175" s="109" t="s">
        <v>80</v>
      </c>
      <c r="N175" s="116">
        <v>0</v>
      </c>
      <c r="O175" s="116">
        <v>49.683003701133472</v>
      </c>
      <c r="P175" s="116">
        <v>0</v>
      </c>
      <c r="Q175" s="116">
        <v>34.584000000000003</v>
      </c>
      <c r="R175" s="116">
        <v>1718.2370000000001</v>
      </c>
      <c r="S175" s="116">
        <v>49.683003701133472</v>
      </c>
      <c r="T175" s="116"/>
      <c r="X175" s="92">
        <f t="shared" si="63"/>
        <v>1</v>
      </c>
      <c r="Z175" s="100">
        <f t="shared" si="64"/>
        <v>1999</v>
      </c>
      <c r="AA175" s="105" t="str">
        <f>+VLOOKUP(C175,'Código Licitaciones'!$J$7:$J$31,1,0)</f>
        <v>Aela Generación S.A.</v>
      </c>
      <c r="AB175" s="105" t="str">
        <f t="shared" si="65"/>
        <v>76.489.426-K</v>
      </c>
      <c r="AC175" s="105" t="str">
        <f>+VLOOKUP(E175,'Código Licitaciones'!$K$7:$K$50,1,0)</f>
        <v>CGE Distribución</v>
      </c>
      <c r="AD175" s="105" t="str">
        <f t="shared" si="66"/>
        <v>99.513.400-4</v>
      </c>
      <c r="AE175" s="105" t="str">
        <f>+VLOOKUP(G175,'Código Licitaciones'!$L$7:$L$50,1,0)</f>
        <v>Rapel 220</v>
      </c>
      <c r="AF175" s="100">
        <f t="shared" si="67"/>
        <v>220</v>
      </c>
      <c r="AG175" s="105" t="str">
        <f>+VLOOKUP(I175,'Código Licitaciones'!$M$7:$M$50,1,0)</f>
        <v>2015/02</v>
      </c>
      <c r="AH175" s="105" t="str">
        <f>+VLOOKUP(J175,'Código Licitaciones'!$N$7:$N$50,1,0)</f>
        <v>BS4A</v>
      </c>
      <c r="AI175" s="105">
        <f t="shared" si="68"/>
        <v>42736</v>
      </c>
      <c r="AJ175" s="105">
        <f t="shared" si="69"/>
        <v>50040</v>
      </c>
      <c r="AK175" s="106" t="e">
        <f>+VLOOKUP(M175,'Código Barras'!$C$3:$C$1694,1,0)</f>
        <v>#N/A</v>
      </c>
      <c r="AL175" s="100">
        <f t="shared" si="70"/>
        <v>0</v>
      </c>
      <c r="AM175" s="100">
        <f t="shared" si="71"/>
        <v>49.683003701133472</v>
      </c>
      <c r="AN175" s="100">
        <f t="shared" si="72"/>
        <v>0</v>
      </c>
      <c r="AO175" s="100">
        <f t="shared" si="73"/>
        <v>34.584000000000003</v>
      </c>
      <c r="AP175" s="100">
        <f t="shared" si="74"/>
        <v>1718.2370000000001</v>
      </c>
      <c r="AQ175" s="100">
        <f t="shared" si="75"/>
        <v>49.683003701133472</v>
      </c>
      <c r="AR175" s="100" t="str">
        <f>VLOOKUP(C175&amp;E175&amp;G175&amp;I175&amp;J175,'Código Licitaciones'!$I$8:$I$4158,1,0)</f>
        <v>Aela Generación S.A.CGE DistribuciónRapel 2202015/02BS4A</v>
      </c>
    </row>
    <row r="176" spans="2:44" ht="18.75" x14ac:dyDescent="0.3">
      <c r="B176" s="113">
        <v>1999</v>
      </c>
      <c r="C176" s="114" t="s">
        <v>8199</v>
      </c>
      <c r="D176" s="114" t="s">
        <v>8200</v>
      </c>
      <c r="E176" s="114" t="s">
        <v>57</v>
      </c>
      <c r="F176" s="115" t="s">
        <v>8210</v>
      </c>
      <c r="G176" s="112" t="s">
        <v>2472</v>
      </c>
      <c r="H176" s="116">
        <v>220</v>
      </c>
      <c r="I176" s="117" t="s">
        <v>282</v>
      </c>
      <c r="J176" s="117" t="s">
        <v>286</v>
      </c>
      <c r="K176" s="118">
        <v>42736</v>
      </c>
      <c r="L176" s="117">
        <v>50040</v>
      </c>
      <c r="M176" s="109" t="s">
        <v>2472</v>
      </c>
      <c r="N176" s="116">
        <v>0</v>
      </c>
      <c r="O176" s="116">
        <v>47.406001628348776</v>
      </c>
      <c r="P176" s="116">
        <v>0</v>
      </c>
      <c r="Q176" s="116">
        <v>25.792999999999999</v>
      </c>
      <c r="R176" s="116">
        <v>1222.7429999999999</v>
      </c>
      <c r="S176" s="116">
        <v>47.406001628348776</v>
      </c>
      <c r="T176" s="116"/>
      <c r="X176" s="92">
        <f t="shared" si="63"/>
        <v>3</v>
      </c>
      <c r="Z176" s="100">
        <f t="shared" si="64"/>
        <v>1999</v>
      </c>
      <c r="AA176" s="105" t="str">
        <f>+VLOOKUP(C176,'Código Licitaciones'!$J$7:$J$31,1,0)</f>
        <v>Aela Generación S.A.</v>
      </c>
      <c r="AB176" s="105" t="str">
        <f t="shared" si="65"/>
        <v>76.489.426-K</v>
      </c>
      <c r="AC176" s="105" t="str">
        <f>+VLOOKUP(E176,'Código Licitaciones'!$K$7:$K$50,1,0)</f>
        <v>CGE Distribución</v>
      </c>
      <c r="AD176" s="105" t="str">
        <f t="shared" si="66"/>
        <v>99.513.400-4</v>
      </c>
      <c r="AE176" s="105" t="e">
        <f>+VLOOKUP(G176,'Código Licitaciones'!$L$7:$L$50,1,0)</f>
        <v>#N/A</v>
      </c>
      <c r="AF176" s="100">
        <f t="shared" si="67"/>
        <v>220</v>
      </c>
      <c r="AG176" s="105" t="str">
        <f>+VLOOKUP(I176,'Código Licitaciones'!$M$7:$M$50,1,0)</f>
        <v>2015/02</v>
      </c>
      <c r="AH176" s="105" t="str">
        <f>+VLOOKUP(J176,'Código Licitaciones'!$N$7:$N$50,1,0)</f>
        <v>BS4A</v>
      </c>
      <c r="AI176" s="105">
        <f t="shared" si="68"/>
        <v>42736</v>
      </c>
      <c r="AJ176" s="105">
        <f t="shared" si="69"/>
        <v>50040</v>
      </c>
      <c r="AK176" s="106" t="e">
        <f>+VLOOKUP(M176,'Código Barras'!$C$3:$C$1694,1,0)</f>
        <v>#N/A</v>
      </c>
      <c r="AL176" s="100">
        <f t="shared" si="70"/>
        <v>0</v>
      </c>
      <c r="AM176" s="100">
        <f t="shared" si="71"/>
        <v>47.406001628348776</v>
      </c>
      <c r="AN176" s="100">
        <f t="shared" si="72"/>
        <v>0</v>
      </c>
      <c r="AO176" s="100">
        <f t="shared" si="73"/>
        <v>25.792999999999999</v>
      </c>
      <c r="AP176" s="100">
        <f t="shared" si="74"/>
        <v>1222.7429999999999</v>
      </c>
      <c r="AQ176" s="100">
        <f t="shared" si="75"/>
        <v>47.406001628348776</v>
      </c>
      <c r="AR176" s="100" t="e">
        <f>VLOOKUP(C176&amp;E176&amp;G176&amp;I176&amp;J176,'Código Licitaciones'!$I$8:$I$4158,1,0)</f>
        <v>#N/A</v>
      </c>
    </row>
    <row r="177" spans="2:44" ht="18.75" x14ac:dyDescent="0.3">
      <c r="B177" s="113">
        <v>1999</v>
      </c>
      <c r="C177" s="114" t="s">
        <v>8199</v>
      </c>
      <c r="D177" s="114" t="s">
        <v>8200</v>
      </c>
      <c r="E177" s="114" t="s">
        <v>57</v>
      </c>
      <c r="F177" s="115" t="s">
        <v>8210</v>
      </c>
      <c r="G177" s="112" t="s">
        <v>1616</v>
      </c>
      <c r="H177" s="116">
        <v>220</v>
      </c>
      <c r="I177" s="117" t="s">
        <v>282</v>
      </c>
      <c r="J177" s="117" t="s">
        <v>286</v>
      </c>
      <c r="K177" s="118">
        <v>42736</v>
      </c>
      <c r="L177" s="117">
        <v>50040</v>
      </c>
      <c r="M177" s="109" t="s">
        <v>1616</v>
      </c>
      <c r="N177" s="116">
        <v>0</v>
      </c>
      <c r="O177" s="116">
        <v>45.240002063899809</v>
      </c>
      <c r="P177" s="116">
        <v>0</v>
      </c>
      <c r="Q177" s="116">
        <v>271.33100000000002</v>
      </c>
      <c r="R177" s="116">
        <v>12275.014999999999</v>
      </c>
      <c r="S177" s="116">
        <v>45.240002063899809</v>
      </c>
      <c r="T177" s="116"/>
      <c r="X177" s="92">
        <f t="shared" si="63"/>
        <v>3</v>
      </c>
      <c r="Z177" s="100">
        <f t="shared" si="64"/>
        <v>1999</v>
      </c>
      <c r="AA177" s="105" t="str">
        <f>+VLOOKUP(C177,'Código Licitaciones'!$J$7:$J$31,1,0)</f>
        <v>Aela Generación S.A.</v>
      </c>
      <c r="AB177" s="105" t="str">
        <f t="shared" si="65"/>
        <v>76.489.426-K</v>
      </c>
      <c r="AC177" s="105" t="str">
        <f>+VLOOKUP(E177,'Código Licitaciones'!$K$7:$K$50,1,0)</f>
        <v>CGE Distribución</v>
      </c>
      <c r="AD177" s="105" t="str">
        <f t="shared" si="66"/>
        <v>99.513.400-4</v>
      </c>
      <c r="AE177" s="105" t="e">
        <f>+VLOOKUP(G177,'Código Licitaciones'!$L$7:$L$50,1,0)</f>
        <v>#N/A</v>
      </c>
      <c r="AF177" s="100">
        <f t="shared" si="67"/>
        <v>220</v>
      </c>
      <c r="AG177" s="105" t="str">
        <f>+VLOOKUP(I177,'Código Licitaciones'!$M$7:$M$50,1,0)</f>
        <v>2015/02</v>
      </c>
      <c r="AH177" s="105" t="str">
        <f>+VLOOKUP(J177,'Código Licitaciones'!$N$7:$N$50,1,0)</f>
        <v>BS4A</v>
      </c>
      <c r="AI177" s="105">
        <f t="shared" si="68"/>
        <v>42736</v>
      </c>
      <c r="AJ177" s="105">
        <f t="shared" si="69"/>
        <v>50040</v>
      </c>
      <c r="AK177" s="106" t="e">
        <f>+VLOOKUP(M177,'Código Barras'!$C$3:$C$1694,1,0)</f>
        <v>#N/A</v>
      </c>
      <c r="AL177" s="100">
        <f t="shared" si="70"/>
        <v>0</v>
      </c>
      <c r="AM177" s="100">
        <f t="shared" si="71"/>
        <v>45.240002063899809</v>
      </c>
      <c r="AN177" s="100">
        <f t="shared" si="72"/>
        <v>0</v>
      </c>
      <c r="AO177" s="100">
        <f t="shared" si="73"/>
        <v>271.33100000000002</v>
      </c>
      <c r="AP177" s="100">
        <f t="shared" si="74"/>
        <v>12275.014999999999</v>
      </c>
      <c r="AQ177" s="100">
        <f t="shared" si="75"/>
        <v>45.240002063899809</v>
      </c>
      <c r="AR177" s="100" t="e">
        <f>VLOOKUP(C177&amp;E177&amp;G177&amp;I177&amp;J177,'Código Licitaciones'!$I$8:$I$4158,1,0)</f>
        <v>#N/A</v>
      </c>
    </row>
    <row r="178" spans="2:44" ht="18.75" x14ac:dyDescent="0.3">
      <c r="B178" s="113">
        <v>1999</v>
      </c>
      <c r="C178" s="114" t="s">
        <v>8199</v>
      </c>
      <c r="D178" s="114" t="s">
        <v>8200</v>
      </c>
      <c r="E178" s="114" t="s">
        <v>57</v>
      </c>
      <c r="F178" s="115" t="s">
        <v>8210</v>
      </c>
      <c r="G178" s="115" t="s">
        <v>73</v>
      </c>
      <c r="H178" s="116">
        <v>220</v>
      </c>
      <c r="I178" s="117" t="s">
        <v>282</v>
      </c>
      <c r="J178" s="117" t="s">
        <v>286</v>
      </c>
      <c r="K178" s="118">
        <v>42736</v>
      </c>
      <c r="L178" s="117">
        <v>50040</v>
      </c>
      <c r="M178" s="109" t="s">
        <v>73</v>
      </c>
      <c r="N178" s="116">
        <v>0</v>
      </c>
      <c r="O178" s="116">
        <v>48.54225352112676</v>
      </c>
      <c r="P178" s="116">
        <v>0</v>
      </c>
      <c r="Q178" s="116">
        <v>0.85199999999999998</v>
      </c>
      <c r="R178" s="116">
        <v>41.357999999999997</v>
      </c>
      <c r="S178" s="116">
        <v>48.54225352112676</v>
      </c>
      <c r="T178" s="116"/>
      <c r="X178" s="92">
        <f t="shared" si="63"/>
        <v>1</v>
      </c>
      <c r="Z178" s="100">
        <f t="shared" si="64"/>
        <v>1999</v>
      </c>
      <c r="AA178" s="105" t="str">
        <f>+VLOOKUP(C178,'Código Licitaciones'!$J$7:$J$31,1,0)</f>
        <v>Aela Generación S.A.</v>
      </c>
      <c r="AB178" s="105" t="str">
        <f t="shared" si="65"/>
        <v>76.489.426-K</v>
      </c>
      <c r="AC178" s="105" t="str">
        <f>+VLOOKUP(E178,'Código Licitaciones'!$K$7:$K$50,1,0)</f>
        <v>CGE Distribución</v>
      </c>
      <c r="AD178" s="105" t="str">
        <f t="shared" si="66"/>
        <v>99.513.400-4</v>
      </c>
      <c r="AE178" s="105" t="str">
        <f>+VLOOKUP(G178,'Código Licitaciones'!$L$7:$L$50,1,0)</f>
        <v>Chena 220</v>
      </c>
      <c r="AF178" s="100">
        <f t="shared" si="67"/>
        <v>220</v>
      </c>
      <c r="AG178" s="105" t="str">
        <f>+VLOOKUP(I178,'Código Licitaciones'!$M$7:$M$50,1,0)</f>
        <v>2015/02</v>
      </c>
      <c r="AH178" s="105" t="str">
        <f>+VLOOKUP(J178,'Código Licitaciones'!$N$7:$N$50,1,0)</f>
        <v>BS4A</v>
      </c>
      <c r="AI178" s="105">
        <f t="shared" si="68"/>
        <v>42736</v>
      </c>
      <c r="AJ178" s="105">
        <f t="shared" si="69"/>
        <v>50040</v>
      </c>
      <c r="AK178" s="106" t="e">
        <f>+VLOOKUP(M178,'Código Barras'!$C$3:$C$1694,1,0)</f>
        <v>#N/A</v>
      </c>
      <c r="AL178" s="100">
        <f t="shared" si="70"/>
        <v>0</v>
      </c>
      <c r="AM178" s="100">
        <f t="shared" si="71"/>
        <v>48.54225352112676</v>
      </c>
      <c r="AN178" s="100">
        <f t="shared" si="72"/>
        <v>0</v>
      </c>
      <c r="AO178" s="100">
        <f t="shared" si="73"/>
        <v>0.85199999999999998</v>
      </c>
      <c r="AP178" s="100">
        <f t="shared" si="74"/>
        <v>41.357999999999997</v>
      </c>
      <c r="AQ178" s="100">
        <f t="shared" si="75"/>
        <v>48.54225352112676</v>
      </c>
      <c r="AR178" s="100" t="str">
        <f>VLOOKUP(C178&amp;E178&amp;G178&amp;I178&amp;J178,'Código Licitaciones'!$I$8:$I$4158,1,0)</f>
        <v>Aela Generación S.A.CGE DistribuciónChena 2202015/02BS4A</v>
      </c>
    </row>
    <row r="179" spans="2:44" ht="18.75" x14ac:dyDescent="0.3">
      <c r="B179" s="113">
        <v>1999</v>
      </c>
      <c r="C179" s="114" t="s">
        <v>8199</v>
      </c>
      <c r="D179" s="114" t="s">
        <v>8200</v>
      </c>
      <c r="E179" s="114" t="s">
        <v>57</v>
      </c>
      <c r="F179" s="115" t="s">
        <v>8210</v>
      </c>
      <c r="G179" s="115" t="s">
        <v>79</v>
      </c>
      <c r="H179" s="116">
        <v>220</v>
      </c>
      <c r="I179" s="117" t="s">
        <v>282</v>
      </c>
      <c r="J179" s="117" t="s">
        <v>286</v>
      </c>
      <c r="K179" s="118">
        <v>42736</v>
      </c>
      <c r="L179" s="117">
        <v>50040</v>
      </c>
      <c r="M179" s="109" t="s">
        <v>79</v>
      </c>
      <c r="N179" s="116">
        <v>0</v>
      </c>
      <c r="O179" s="116">
        <v>49.428998156402415</v>
      </c>
      <c r="P179" s="116">
        <v>0</v>
      </c>
      <c r="Q179" s="116">
        <v>42.850999999999999</v>
      </c>
      <c r="R179" s="116">
        <v>2118.0819999999999</v>
      </c>
      <c r="S179" s="116">
        <v>49.428998156402415</v>
      </c>
      <c r="T179" s="116"/>
      <c r="X179" s="92">
        <f t="shared" si="63"/>
        <v>3</v>
      </c>
      <c r="Z179" s="100">
        <f t="shared" si="64"/>
        <v>1999</v>
      </c>
      <c r="AA179" s="105" t="str">
        <f>+VLOOKUP(C179,'Código Licitaciones'!$J$7:$J$31,1,0)</f>
        <v>Aela Generación S.A.</v>
      </c>
      <c r="AB179" s="105" t="str">
        <f t="shared" si="65"/>
        <v>76.489.426-K</v>
      </c>
      <c r="AC179" s="105" t="str">
        <f>+VLOOKUP(E179,'Código Licitaciones'!$K$7:$K$50,1,0)</f>
        <v>CGE Distribución</v>
      </c>
      <c r="AD179" s="105" t="str">
        <f t="shared" si="66"/>
        <v>99.513.400-4</v>
      </c>
      <c r="AE179" s="105" t="e">
        <f>+VLOOKUP(G179,'Código Licitaciones'!$L$7:$L$50,1,0)</f>
        <v>#N/A</v>
      </c>
      <c r="AF179" s="100">
        <f t="shared" si="67"/>
        <v>220</v>
      </c>
      <c r="AG179" s="105" t="str">
        <f>+VLOOKUP(I179,'Código Licitaciones'!$M$7:$M$50,1,0)</f>
        <v>2015/02</v>
      </c>
      <c r="AH179" s="105" t="str">
        <f>+VLOOKUP(J179,'Código Licitaciones'!$N$7:$N$50,1,0)</f>
        <v>BS4A</v>
      </c>
      <c r="AI179" s="105">
        <f t="shared" si="68"/>
        <v>42736</v>
      </c>
      <c r="AJ179" s="105">
        <f t="shared" si="69"/>
        <v>50040</v>
      </c>
      <c r="AK179" s="106" t="e">
        <f>+VLOOKUP(M179,'Código Barras'!$C$3:$C$1694,1,0)</f>
        <v>#N/A</v>
      </c>
      <c r="AL179" s="100">
        <f t="shared" si="70"/>
        <v>0</v>
      </c>
      <c r="AM179" s="100">
        <f t="shared" si="71"/>
        <v>49.428998156402415</v>
      </c>
      <c r="AN179" s="100">
        <f t="shared" si="72"/>
        <v>0</v>
      </c>
      <c r="AO179" s="100">
        <f t="shared" si="73"/>
        <v>42.850999999999999</v>
      </c>
      <c r="AP179" s="100">
        <f t="shared" si="74"/>
        <v>2118.0819999999999</v>
      </c>
      <c r="AQ179" s="100">
        <f t="shared" si="75"/>
        <v>49.428998156402415</v>
      </c>
      <c r="AR179" s="100" t="e">
        <f>VLOOKUP(C179&amp;E179&amp;G179&amp;I179&amp;J179,'Código Licitaciones'!$I$8:$I$4158,1,0)</f>
        <v>#N/A</v>
      </c>
    </row>
    <row r="180" spans="2:44" ht="18.75" x14ac:dyDescent="0.3">
      <c r="B180" s="113">
        <v>1999</v>
      </c>
      <c r="C180" s="114" t="s">
        <v>8199</v>
      </c>
      <c r="D180" s="114" t="s">
        <v>8200</v>
      </c>
      <c r="E180" s="114" t="s">
        <v>57</v>
      </c>
      <c r="F180" s="115" t="s">
        <v>8210</v>
      </c>
      <c r="G180" s="115" t="s">
        <v>69</v>
      </c>
      <c r="H180" s="116">
        <v>220</v>
      </c>
      <c r="I180" s="117" t="s">
        <v>282</v>
      </c>
      <c r="J180" s="117" t="s">
        <v>286</v>
      </c>
      <c r="K180" s="118">
        <v>42736</v>
      </c>
      <c r="L180" s="117">
        <v>50040</v>
      </c>
      <c r="M180" s="109" t="s">
        <v>69</v>
      </c>
      <c r="N180" s="116">
        <v>0</v>
      </c>
      <c r="O180" s="116">
        <v>44.732998607614775</v>
      </c>
      <c r="P180" s="116">
        <v>0</v>
      </c>
      <c r="Q180" s="116">
        <v>216.89400000000001</v>
      </c>
      <c r="R180" s="116">
        <v>9702.3189999999995</v>
      </c>
      <c r="S180" s="116">
        <v>44.732998607614775</v>
      </c>
      <c r="T180" s="116"/>
      <c r="X180" s="92">
        <f t="shared" si="63"/>
        <v>1</v>
      </c>
      <c r="Z180" s="100">
        <f t="shared" si="64"/>
        <v>1999</v>
      </c>
      <c r="AA180" s="105" t="str">
        <f>+VLOOKUP(C180,'Código Licitaciones'!$J$7:$J$31,1,0)</f>
        <v>Aela Generación S.A.</v>
      </c>
      <c r="AB180" s="105" t="str">
        <f t="shared" si="65"/>
        <v>76.489.426-K</v>
      </c>
      <c r="AC180" s="105" t="str">
        <f>+VLOOKUP(E180,'Código Licitaciones'!$K$7:$K$50,1,0)</f>
        <v>CGE Distribución</v>
      </c>
      <c r="AD180" s="105" t="str">
        <f t="shared" si="66"/>
        <v>99.513.400-4</v>
      </c>
      <c r="AE180" s="105" t="str">
        <f>+VLOOKUP(G180,'Código Licitaciones'!$L$7:$L$50,1,0)</f>
        <v>Lagunillas 220</v>
      </c>
      <c r="AF180" s="100">
        <f t="shared" si="67"/>
        <v>220</v>
      </c>
      <c r="AG180" s="105" t="str">
        <f>+VLOOKUP(I180,'Código Licitaciones'!$M$7:$M$50,1,0)</f>
        <v>2015/02</v>
      </c>
      <c r="AH180" s="105" t="str">
        <f>+VLOOKUP(J180,'Código Licitaciones'!$N$7:$N$50,1,0)</f>
        <v>BS4A</v>
      </c>
      <c r="AI180" s="105">
        <f t="shared" si="68"/>
        <v>42736</v>
      </c>
      <c r="AJ180" s="105">
        <f t="shared" si="69"/>
        <v>50040</v>
      </c>
      <c r="AK180" s="106" t="e">
        <f>+VLOOKUP(M180,'Código Barras'!$C$3:$C$1694,1,0)</f>
        <v>#N/A</v>
      </c>
      <c r="AL180" s="100">
        <f t="shared" si="70"/>
        <v>0</v>
      </c>
      <c r="AM180" s="100">
        <f t="shared" si="71"/>
        <v>44.732998607614775</v>
      </c>
      <c r="AN180" s="100">
        <f t="shared" si="72"/>
        <v>0</v>
      </c>
      <c r="AO180" s="100">
        <f t="shared" si="73"/>
        <v>216.89400000000001</v>
      </c>
      <c r="AP180" s="100">
        <f t="shared" si="74"/>
        <v>9702.3189999999995</v>
      </c>
      <c r="AQ180" s="100">
        <f t="shared" si="75"/>
        <v>44.732998607614775</v>
      </c>
      <c r="AR180" s="100" t="str">
        <f>VLOOKUP(C180&amp;E180&amp;G180&amp;I180&amp;J180,'Código Licitaciones'!$I$8:$I$4158,1,0)</f>
        <v>Aela Generación S.A.CGE DistribuciónLagunillas 2202015/02BS4A</v>
      </c>
    </row>
    <row r="181" spans="2:44" ht="18.75" x14ac:dyDescent="0.3">
      <c r="B181" s="113">
        <v>1999</v>
      </c>
      <c r="C181" s="114" t="s">
        <v>8199</v>
      </c>
      <c r="D181" s="114" t="s">
        <v>8200</v>
      </c>
      <c r="E181" s="114" t="s">
        <v>57</v>
      </c>
      <c r="F181" s="115" t="s">
        <v>8210</v>
      </c>
      <c r="G181" s="115" t="s">
        <v>25</v>
      </c>
      <c r="H181" s="116">
        <v>220</v>
      </c>
      <c r="I181" s="117" t="s">
        <v>282</v>
      </c>
      <c r="J181" s="117" t="s">
        <v>286</v>
      </c>
      <c r="K181" s="118">
        <v>42736</v>
      </c>
      <c r="L181" s="117">
        <v>50040</v>
      </c>
      <c r="M181" s="109" t="s">
        <v>25</v>
      </c>
      <c r="N181" s="116">
        <v>0</v>
      </c>
      <c r="O181" s="116">
        <v>47.915000603147796</v>
      </c>
      <c r="P181" s="116">
        <v>0</v>
      </c>
      <c r="Q181" s="116">
        <v>472.52100000000002</v>
      </c>
      <c r="R181" s="116">
        <v>22640.844000000001</v>
      </c>
      <c r="S181" s="116">
        <v>47.915000603147796</v>
      </c>
      <c r="T181" s="116"/>
      <c r="X181" s="92">
        <f t="shared" si="63"/>
        <v>1</v>
      </c>
      <c r="Z181" s="100">
        <f t="shared" si="64"/>
        <v>1999</v>
      </c>
      <c r="AA181" s="105" t="str">
        <f>+VLOOKUP(C181,'Código Licitaciones'!$J$7:$J$31,1,0)</f>
        <v>Aela Generación S.A.</v>
      </c>
      <c r="AB181" s="105" t="str">
        <f t="shared" si="65"/>
        <v>76.489.426-K</v>
      </c>
      <c r="AC181" s="105" t="str">
        <f>+VLOOKUP(E181,'Código Licitaciones'!$K$7:$K$50,1,0)</f>
        <v>CGE Distribución</v>
      </c>
      <c r="AD181" s="105" t="str">
        <f t="shared" si="66"/>
        <v>99.513.400-4</v>
      </c>
      <c r="AE181" s="105" t="str">
        <f>+VLOOKUP(G181,'Código Licitaciones'!$L$7:$L$50,1,0)</f>
        <v>Alto Jahuel 220</v>
      </c>
      <c r="AF181" s="100">
        <f t="shared" si="67"/>
        <v>220</v>
      </c>
      <c r="AG181" s="105" t="str">
        <f>+VLOOKUP(I181,'Código Licitaciones'!$M$7:$M$50,1,0)</f>
        <v>2015/02</v>
      </c>
      <c r="AH181" s="105" t="str">
        <f>+VLOOKUP(J181,'Código Licitaciones'!$N$7:$N$50,1,0)</f>
        <v>BS4A</v>
      </c>
      <c r="AI181" s="105">
        <f t="shared" si="68"/>
        <v>42736</v>
      </c>
      <c r="AJ181" s="105">
        <f t="shared" si="69"/>
        <v>50040</v>
      </c>
      <c r="AK181" s="106" t="e">
        <f>+VLOOKUP(M181,'Código Barras'!$C$3:$C$1694,1,0)</f>
        <v>#N/A</v>
      </c>
      <c r="AL181" s="100">
        <f t="shared" si="70"/>
        <v>0</v>
      </c>
      <c r="AM181" s="100">
        <f t="shared" si="71"/>
        <v>47.915000603147796</v>
      </c>
      <c r="AN181" s="100">
        <f t="shared" si="72"/>
        <v>0</v>
      </c>
      <c r="AO181" s="100">
        <f t="shared" si="73"/>
        <v>472.52100000000002</v>
      </c>
      <c r="AP181" s="100">
        <f t="shared" si="74"/>
        <v>22640.844000000001</v>
      </c>
      <c r="AQ181" s="100">
        <f t="shared" si="75"/>
        <v>47.915000603147796</v>
      </c>
      <c r="AR181" s="100" t="str">
        <f>VLOOKUP(C181&amp;E181&amp;G181&amp;I181&amp;J181,'Código Licitaciones'!$I$8:$I$4158,1,0)</f>
        <v>Aela Generación S.A.CGE DistribuciónAlto Jahuel 2202015/02BS4A</v>
      </c>
    </row>
    <row r="182" spans="2:44" ht="18.75" x14ac:dyDescent="0.3">
      <c r="B182" s="113">
        <v>1999</v>
      </c>
      <c r="C182" s="114" t="s">
        <v>8199</v>
      </c>
      <c r="D182" s="114" t="s">
        <v>8200</v>
      </c>
      <c r="E182" s="114" t="s">
        <v>57</v>
      </c>
      <c r="F182" s="115" t="s">
        <v>8210</v>
      </c>
      <c r="G182" s="115" t="s">
        <v>28</v>
      </c>
      <c r="H182" s="116">
        <v>220</v>
      </c>
      <c r="I182" s="117" t="s">
        <v>282</v>
      </c>
      <c r="J182" s="117" t="s">
        <v>286</v>
      </c>
      <c r="K182" s="118">
        <v>42736</v>
      </c>
      <c r="L182" s="117">
        <v>50040</v>
      </c>
      <c r="M182" s="109" t="s">
        <v>28</v>
      </c>
      <c r="N182" s="116">
        <v>0</v>
      </c>
      <c r="O182" s="116">
        <v>49.294004313848959</v>
      </c>
      <c r="P182" s="116">
        <v>0</v>
      </c>
      <c r="Q182" s="116">
        <v>212.803</v>
      </c>
      <c r="R182" s="116">
        <v>10489.912</v>
      </c>
      <c r="S182" s="116">
        <v>49.294004313848959</v>
      </c>
      <c r="T182" s="116"/>
      <c r="X182" s="92">
        <f t="shared" si="63"/>
        <v>1</v>
      </c>
      <c r="Z182" s="100">
        <f t="shared" si="64"/>
        <v>1999</v>
      </c>
      <c r="AA182" s="105" t="str">
        <f>+VLOOKUP(C182,'Código Licitaciones'!$J$7:$J$31,1,0)</f>
        <v>Aela Generación S.A.</v>
      </c>
      <c r="AB182" s="105" t="str">
        <f t="shared" si="65"/>
        <v>76.489.426-K</v>
      </c>
      <c r="AC182" s="105" t="str">
        <f>+VLOOKUP(E182,'Código Licitaciones'!$K$7:$K$50,1,0)</f>
        <v>CGE Distribución</v>
      </c>
      <c r="AD182" s="105" t="str">
        <f t="shared" si="66"/>
        <v>99.513.400-4</v>
      </c>
      <c r="AE182" s="105" t="str">
        <f>+VLOOKUP(G182,'Código Licitaciones'!$L$7:$L$50,1,0)</f>
        <v>Cerro Navia 220</v>
      </c>
      <c r="AF182" s="100">
        <f t="shared" si="67"/>
        <v>220</v>
      </c>
      <c r="AG182" s="105" t="str">
        <f>+VLOOKUP(I182,'Código Licitaciones'!$M$7:$M$50,1,0)</f>
        <v>2015/02</v>
      </c>
      <c r="AH182" s="105" t="str">
        <f>+VLOOKUP(J182,'Código Licitaciones'!$N$7:$N$50,1,0)</f>
        <v>BS4A</v>
      </c>
      <c r="AI182" s="105">
        <f t="shared" si="68"/>
        <v>42736</v>
      </c>
      <c r="AJ182" s="105">
        <f t="shared" si="69"/>
        <v>50040</v>
      </c>
      <c r="AK182" s="106" t="e">
        <f>+VLOOKUP(M182,'Código Barras'!$C$3:$C$1694,1,0)</f>
        <v>#N/A</v>
      </c>
      <c r="AL182" s="100">
        <f t="shared" si="70"/>
        <v>0</v>
      </c>
      <c r="AM182" s="100">
        <f t="shared" si="71"/>
        <v>49.294004313848959</v>
      </c>
      <c r="AN182" s="100">
        <f t="shared" si="72"/>
        <v>0</v>
      </c>
      <c r="AO182" s="100">
        <f t="shared" si="73"/>
        <v>212.803</v>
      </c>
      <c r="AP182" s="100">
        <f t="shared" si="74"/>
        <v>10489.912</v>
      </c>
      <c r="AQ182" s="100">
        <f t="shared" si="75"/>
        <v>49.294004313848959</v>
      </c>
      <c r="AR182" s="100" t="str">
        <f>VLOOKUP(C182&amp;E182&amp;G182&amp;I182&amp;J182,'Código Licitaciones'!$I$8:$I$4158,1,0)</f>
        <v>Aela Generación S.A.CGE DistribuciónCerro Navia 2202015/02BS4A</v>
      </c>
    </row>
    <row r="183" spans="2:44" ht="18.75" x14ac:dyDescent="0.3">
      <c r="B183" s="113">
        <v>1999</v>
      </c>
      <c r="C183" s="114" t="s">
        <v>8199</v>
      </c>
      <c r="D183" s="114" t="s">
        <v>8200</v>
      </c>
      <c r="E183" s="114" t="s">
        <v>57</v>
      </c>
      <c r="F183" s="115" t="s">
        <v>8210</v>
      </c>
      <c r="G183" s="115" t="s">
        <v>46</v>
      </c>
      <c r="H183" s="116">
        <v>220</v>
      </c>
      <c r="I183" s="117" t="s">
        <v>282</v>
      </c>
      <c r="J183" s="117" t="s">
        <v>286</v>
      </c>
      <c r="K183" s="118">
        <v>42736</v>
      </c>
      <c r="L183" s="117">
        <v>50040</v>
      </c>
      <c r="M183" s="109" t="s">
        <v>46</v>
      </c>
      <c r="N183" s="116">
        <v>0</v>
      </c>
      <c r="O183" s="116">
        <v>45.315015750787538</v>
      </c>
      <c r="P183" s="116">
        <v>0</v>
      </c>
      <c r="Q183" s="116">
        <v>2.8570000000000002</v>
      </c>
      <c r="R183" s="116">
        <v>129.465</v>
      </c>
      <c r="S183" s="116">
        <v>45.315015750787538</v>
      </c>
      <c r="T183" s="116"/>
      <c r="X183" s="92">
        <f t="shared" si="63"/>
        <v>1</v>
      </c>
      <c r="Z183" s="100">
        <f t="shared" si="64"/>
        <v>1999</v>
      </c>
      <c r="AA183" s="105" t="str">
        <f>+VLOOKUP(C183,'Código Licitaciones'!$J$7:$J$31,1,0)</f>
        <v>Aela Generación S.A.</v>
      </c>
      <c r="AB183" s="105" t="str">
        <f t="shared" si="65"/>
        <v>76.489.426-K</v>
      </c>
      <c r="AC183" s="105" t="str">
        <f>+VLOOKUP(E183,'Código Licitaciones'!$K$7:$K$50,1,0)</f>
        <v>CGE Distribución</v>
      </c>
      <c r="AD183" s="105" t="str">
        <f t="shared" si="66"/>
        <v>99.513.400-4</v>
      </c>
      <c r="AE183" s="105" t="str">
        <f>+VLOOKUP(G183,'Código Licitaciones'!$L$7:$L$50,1,0)</f>
        <v>Charrua 220</v>
      </c>
      <c r="AF183" s="100">
        <f t="shared" si="67"/>
        <v>220</v>
      </c>
      <c r="AG183" s="105" t="str">
        <f>+VLOOKUP(I183,'Código Licitaciones'!$M$7:$M$50,1,0)</f>
        <v>2015/02</v>
      </c>
      <c r="AH183" s="105" t="str">
        <f>+VLOOKUP(J183,'Código Licitaciones'!$N$7:$N$50,1,0)</f>
        <v>BS4A</v>
      </c>
      <c r="AI183" s="105">
        <f t="shared" si="68"/>
        <v>42736</v>
      </c>
      <c r="AJ183" s="105">
        <f t="shared" si="69"/>
        <v>50040</v>
      </c>
      <c r="AK183" s="106" t="e">
        <f>+VLOOKUP(M183,'Código Barras'!$C$3:$C$1694,1,0)</f>
        <v>#N/A</v>
      </c>
      <c r="AL183" s="100">
        <f t="shared" si="70"/>
        <v>0</v>
      </c>
      <c r="AM183" s="100">
        <f t="shared" si="71"/>
        <v>45.315015750787538</v>
      </c>
      <c r="AN183" s="100">
        <f t="shared" si="72"/>
        <v>0</v>
      </c>
      <c r="AO183" s="100">
        <f t="shared" si="73"/>
        <v>2.8570000000000002</v>
      </c>
      <c r="AP183" s="100">
        <f t="shared" si="74"/>
        <v>129.465</v>
      </c>
      <c r="AQ183" s="100">
        <f t="shared" si="75"/>
        <v>45.315015750787538</v>
      </c>
      <c r="AR183" s="100" t="str">
        <f>VLOOKUP(C183&amp;E183&amp;G183&amp;I183&amp;J183,'Código Licitaciones'!$I$8:$I$4158,1,0)</f>
        <v>Aela Generación S.A.CGE DistribuciónCharrua 2202015/02BS4A</v>
      </c>
    </row>
    <row r="184" spans="2:44" ht="18.75" x14ac:dyDescent="0.3">
      <c r="B184" s="113">
        <v>1999</v>
      </c>
      <c r="C184" s="114" t="s">
        <v>8199</v>
      </c>
      <c r="D184" s="114" t="s">
        <v>8200</v>
      </c>
      <c r="E184" s="114" t="s">
        <v>57</v>
      </c>
      <c r="F184" s="115" t="s">
        <v>8210</v>
      </c>
      <c r="G184" s="115" t="s">
        <v>29</v>
      </c>
      <c r="H184" s="116">
        <v>220</v>
      </c>
      <c r="I184" s="117" t="s">
        <v>282</v>
      </c>
      <c r="J184" s="117" t="s">
        <v>286</v>
      </c>
      <c r="K184" s="118">
        <v>42736</v>
      </c>
      <c r="L184" s="117">
        <v>50040</v>
      </c>
      <c r="M184" s="109" t="s">
        <v>29</v>
      </c>
      <c r="N184" s="116">
        <v>0</v>
      </c>
      <c r="O184" s="116">
        <v>49.801999467117689</v>
      </c>
      <c r="P184" s="116">
        <v>0</v>
      </c>
      <c r="Q184" s="116">
        <v>86.322999999999993</v>
      </c>
      <c r="R184" s="116">
        <v>4299.058</v>
      </c>
      <c r="S184" s="116">
        <v>49.801999467117689</v>
      </c>
      <c r="T184" s="116"/>
      <c r="X184" s="92">
        <f t="shared" si="63"/>
        <v>1</v>
      </c>
      <c r="Z184" s="100">
        <f t="shared" si="64"/>
        <v>1999</v>
      </c>
      <c r="AA184" s="105" t="str">
        <f>+VLOOKUP(C184,'Código Licitaciones'!$J$7:$J$31,1,0)</f>
        <v>Aela Generación S.A.</v>
      </c>
      <c r="AB184" s="105" t="str">
        <f t="shared" si="65"/>
        <v>76.489.426-K</v>
      </c>
      <c r="AC184" s="105" t="str">
        <f>+VLOOKUP(E184,'Código Licitaciones'!$K$7:$K$50,1,0)</f>
        <v>CGE Distribución</v>
      </c>
      <c r="AD184" s="105" t="str">
        <f t="shared" si="66"/>
        <v>99.513.400-4</v>
      </c>
      <c r="AE184" s="105" t="str">
        <f>+VLOOKUP(G184,'Código Licitaciones'!$L$7:$L$50,1,0)</f>
        <v>Polpaico 220</v>
      </c>
      <c r="AF184" s="100">
        <f t="shared" si="67"/>
        <v>220</v>
      </c>
      <c r="AG184" s="105" t="str">
        <f>+VLOOKUP(I184,'Código Licitaciones'!$M$7:$M$50,1,0)</f>
        <v>2015/02</v>
      </c>
      <c r="AH184" s="105" t="str">
        <f>+VLOOKUP(J184,'Código Licitaciones'!$N$7:$N$50,1,0)</f>
        <v>BS4A</v>
      </c>
      <c r="AI184" s="105">
        <f t="shared" si="68"/>
        <v>42736</v>
      </c>
      <c r="AJ184" s="105">
        <f t="shared" si="69"/>
        <v>50040</v>
      </c>
      <c r="AK184" s="106" t="e">
        <f>+VLOOKUP(M184,'Código Barras'!$C$3:$C$1694,1,0)</f>
        <v>#N/A</v>
      </c>
      <c r="AL184" s="100">
        <f t="shared" si="70"/>
        <v>0</v>
      </c>
      <c r="AM184" s="100">
        <f t="shared" si="71"/>
        <v>49.801999467117689</v>
      </c>
      <c r="AN184" s="100">
        <f t="shared" si="72"/>
        <v>0</v>
      </c>
      <c r="AO184" s="100">
        <f t="shared" si="73"/>
        <v>86.322999999999993</v>
      </c>
      <c r="AP184" s="100">
        <f t="shared" si="74"/>
        <v>4299.058</v>
      </c>
      <c r="AQ184" s="100">
        <f t="shared" si="75"/>
        <v>49.801999467117689</v>
      </c>
      <c r="AR184" s="100" t="str">
        <f>VLOOKUP(C184&amp;E184&amp;G184&amp;I184&amp;J184,'Código Licitaciones'!$I$8:$I$4158,1,0)</f>
        <v>Aela Generación S.A.CGE DistribuciónPolpaico 2202015/02BS4A</v>
      </c>
    </row>
    <row r="185" spans="2:44" ht="18.75" x14ac:dyDescent="0.3">
      <c r="B185" s="113">
        <v>1999</v>
      </c>
      <c r="C185" s="114" t="s">
        <v>8199</v>
      </c>
      <c r="D185" s="114" t="s">
        <v>8200</v>
      </c>
      <c r="E185" s="114" t="s">
        <v>57</v>
      </c>
      <c r="F185" s="115" t="s">
        <v>8210</v>
      </c>
      <c r="G185" s="115" t="s">
        <v>30</v>
      </c>
      <c r="H185" s="116">
        <v>220</v>
      </c>
      <c r="I185" s="117" t="s">
        <v>282</v>
      </c>
      <c r="J185" s="117" t="s">
        <v>286</v>
      </c>
      <c r="K185" s="118">
        <v>42736</v>
      </c>
      <c r="L185" s="117">
        <v>50040</v>
      </c>
      <c r="M185" s="109" t="s">
        <v>30</v>
      </c>
      <c r="N185" s="116">
        <v>0</v>
      </c>
      <c r="O185" s="116">
        <v>49.837288135593219</v>
      </c>
      <c r="P185" s="116">
        <v>0</v>
      </c>
      <c r="Q185" s="116">
        <v>0.29499999999999998</v>
      </c>
      <c r="R185" s="116">
        <v>14.701999999999998</v>
      </c>
      <c r="S185" s="116">
        <v>49.837288135593219</v>
      </c>
      <c r="T185" s="116"/>
      <c r="X185" s="92">
        <f t="shared" si="63"/>
        <v>1</v>
      </c>
      <c r="Z185" s="100">
        <f t="shared" si="64"/>
        <v>1999</v>
      </c>
      <c r="AA185" s="105" t="str">
        <f>+VLOOKUP(C185,'Código Licitaciones'!$J$7:$J$31,1,0)</f>
        <v>Aela Generación S.A.</v>
      </c>
      <c r="AB185" s="105" t="str">
        <f t="shared" si="65"/>
        <v>76.489.426-K</v>
      </c>
      <c r="AC185" s="105" t="str">
        <f>+VLOOKUP(E185,'Código Licitaciones'!$K$7:$K$50,1,0)</f>
        <v>CGE Distribución</v>
      </c>
      <c r="AD185" s="105" t="str">
        <f t="shared" si="66"/>
        <v>99.513.400-4</v>
      </c>
      <c r="AE185" s="105" t="str">
        <f>+VLOOKUP(G185,'Código Licitaciones'!$L$7:$L$50,1,0)</f>
        <v>Quillota 220</v>
      </c>
      <c r="AF185" s="100">
        <f t="shared" si="67"/>
        <v>220</v>
      </c>
      <c r="AG185" s="105" t="str">
        <f>+VLOOKUP(I185,'Código Licitaciones'!$M$7:$M$50,1,0)</f>
        <v>2015/02</v>
      </c>
      <c r="AH185" s="105" t="str">
        <f>+VLOOKUP(J185,'Código Licitaciones'!$N$7:$N$50,1,0)</f>
        <v>BS4A</v>
      </c>
      <c r="AI185" s="105">
        <f t="shared" si="68"/>
        <v>42736</v>
      </c>
      <c r="AJ185" s="105">
        <f t="shared" si="69"/>
        <v>50040</v>
      </c>
      <c r="AK185" s="106" t="e">
        <f>+VLOOKUP(M185,'Código Barras'!$C$3:$C$1694,1,0)</f>
        <v>#N/A</v>
      </c>
      <c r="AL185" s="100">
        <f t="shared" si="70"/>
        <v>0</v>
      </c>
      <c r="AM185" s="100">
        <f t="shared" si="71"/>
        <v>49.837288135593219</v>
      </c>
      <c r="AN185" s="100">
        <f t="shared" si="72"/>
        <v>0</v>
      </c>
      <c r="AO185" s="100">
        <f t="shared" si="73"/>
        <v>0.29499999999999998</v>
      </c>
      <c r="AP185" s="100">
        <f t="shared" si="74"/>
        <v>14.701999999999998</v>
      </c>
      <c r="AQ185" s="100">
        <f t="shared" si="75"/>
        <v>49.837288135593219</v>
      </c>
      <c r="AR185" s="100" t="str">
        <f>VLOOKUP(C185&amp;E185&amp;G185&amp;I185&amp;J185,'Código Licitaciones'!$I$8:$I$4158,1,0)</f>
        <v>Aela Generación S.A.CGE DistribuciónQuillota 2202015/02BS4A</v>
      </c>
    </row>
    <row r="186" spans="2:44" ht="18.75" x14ac:dyDescent="0.3">
      <c r="B186" s="113">
        <v>1999</v>
      </c>
      <c r="C186" s="114" t="s">
        <v>8199</v>
      </c>
      <c r="D186" s="114" t="s">
        <v>8200</v>
      </c>
      <c r="E186" s="114" t="s">
        <v>57</v>
      </c>
      <c r="F186" s="115" t="s">
        <v>8210</v>
      </c>
      <c r="G186" s="115" t="s">
        <v>35</v>
      </c>
      <c r="H186" s="116">
        <v>220</v>
      </c>
      <c r="I186" s="117" t="s">
        <v>282</v>
      </c>
      <c r="J186" s="117" t="s">
        <v>286</v>
      </c>
      <c r="K186" s="118">
        <v>42736</v>
      </c>
      <c r="L186" s="117">
        <v>50040</v>
      </c>
      <c r="M186" s="109" t="s">
        <v>35</v>
      </c>
      <c r="N186" s="116">
        <v>0</v>
      </c>
      <c r="O186" s="116">
        <v>46.804012345679013</v>
      </c>
      <c r="P186" s="116">
        <v>0</v>
      </c>
      <c r="Q186" s="116">
        <v>9.0719999999999992</v>
      </c>
      <c r="R186" s="116">
        <v>424.60599999999994</v>
      </c>
      <c r="S186" s="116">
        <v>46.804012345679013</v>
      </c>
      <c r="T186" s="116"/>
      <c r="X186" s="92">
        <f t="shared" si="63"/>
        <v>1</v>
      </c>
      <c r="Z186" s="100">
        <f t="shared" si="64"/>
        <v>1999</v>
      </c>
      <c r="AA186" s="105" t="str">
        <f>+VLOOKUP(C186,'Código Licitaciones'!$J$7:$J$31,1,0)</f>
        <v>Aela Generación S.A.</v>
      </c>
      <c r="AB186" s="105" t="str">
        <f t="shared" si="65"/>
        <v>76.489.426-K</v>
      </c>
      <c r="AC186" s="105" t="str">
        <f>+VLOOKUP(E186,'Código Licitaciones'!$K$7:$K$50,1,0)</f>
        <v>CGE Distribución</v>
      </c>
      <c r="AD186" s="105" t="str">
        <f t="shared" si="66"/>
        <v>99.513.400-4</v>
      </c>
      <c r="AE186" s="105" t="str">
        <f>+VLOOKUP(G186,'Código Licitaciones'!$L$7:$L$50,1,0)</f>
        <v>Itahue 220</v>
      </c>
      <c r="AF186" s="100">
        <f t="shared" si="67"/>
        <v>220</v>
      </c>
      <c r="AG186" s="105" t="str">
        <f>+VLOOKUP(I186,'Código Licitaciones'!$M$7:$M$50,1,0)</f>
        <v>2015/02</v>
      </c>
      <c r="AH186" s="105" t="str">
        <f>+VLOOKUP(J186,'Código Licitaciones'!$N$7:$N$50,1,0)</f>
        <v>BS4A</v>
      </c>
      <c r="AI186" s="105">
        <f t="shared" si="68"/>
        <v>42736</v>
      </c>
      <c r="AJ186" s="105">
        <f t="shared" si="69"/>
        <v>50040</v>
      </c>
      <c r="AK186" s="106" t="e">
        <f>+VLOOKUP(M186,'Código Barras'!$C$3:$C$1694,1,0)</f>
        <v>#N/A</v>
      </c>
      <c r="AL186" s="100">
        <f t="shared" si="70"/>
        <v>0</v>
      </c>
      <c r="AM186" s="100">
        <f t="shared" si="71"/>
        <v>46.804012345679013</v>
      </c>
      <c r="AN186" s="100">
        <f t="shared" si="72"/>
        <v>0</v>
      </c>
      <c r="AO186" s="100">
        <f t="shared" si="73"/>
        <v>9.0719999999999992</v>
      </c>
      <c r="AP186" s="100">
        <f t="shared" si="74"/>
        <v>424.60599999999994</v>
      </c>
      <c r="AQ186" s="100">
        <f t="shared" si="75"/>
        <v>46.804012345679013</v>
      </c>
      <c r="AR186" s="100" t="str">
        <f>VLOOKUP(C186&amp;E186&amp;G186&amp;I186&amp;J186,'Código Licitaciones'!$I$8:$I$4158,1,0)</f>
        <v>Aela Generación S.A.CGE DistribuciónItahue 2202015/02BS4A</v>
      </c>
    </row>
    <row r="187" spans="2:44" ht="18.75" x14ac:dyDescent="0.3">
      <c r="B187" s="113">
        <v>1999</v>
      </c>
      <c r="C187" s="114" t="s">
        <v>8199</v>
      </c>
      <c r="D187" s="114" t="s">
        <v>8200</v>
      </c>
      <c r="E187" s="114" t="s">
        <v>57</v>
      </c>
      <c r="F187" s="115" t="s">
        <v>8210</v>
      </c>
      <c r="G187" s="115" t="s">
        <v>80</v>
      </c>
      <c r="H187" s="116">
        <v>220</v>
      </c>
      <c r="I187" s="117" t="s">
        <v>282</v>
      </c>
      <c r="J187" s="117" t="s">
        <v>286</v>
      </c>
      <c r="K187" s="118">
        <v>42736</v>
      </c>
      <c r="L187" s="117">
        <v>50040</v>
      </c>
      <c r="M187" s="109" t="s">
        <v>80</v>
      </c>
      <c r="N187" s="116">
        <v>0</v>
      </c>
      <c r="O187" s="116">
        <v>49.683008138052749</v>
      </c>
      <c r="P187" s="116">
        <v>0</v>
      </c>
      <c r="Q187" s="116">
        <v>10.199</v>
      </c>
      <c r="R187" s="116">
        <v>506.71699999999998</v>
      </c>
      <c r="S187" s="116">
        <v>49.683008138052749</v>
      </c>
      <c r="T187" s="116"/>
      <c r="X187" s="92">
        <f t="shared" si="63"/>
        <v>1</v>
      </c>
      <c r="Z187" s="100">
        <f t="shared" si="64"/>
        <v>1999</v>
      </c>
      <c r="AA187" s="105" t="str">
        <f>+VLOOKUP(C187,'Código Licitaciones'!$J$7:$J$31,1,0)</f>
        <v>Aela Generación S.A.</v>
      </c>
      <c r="AB187" s="105" t="str">
        <f t="shared" si="65"/>
        <v>76.489.426-K</v>
      </c>
      <c r="AC187" s="105" t="str">
        <f>+VLOOKUP(E187,'Código Licitaciones'!$K$7:$K$50,1,0)</f>
        <v>CGE Distribución</v>
      </c>
      <c r="AD187" s="105" t="str">
        <f t="shared" si="66"/>
        <v>99.513.400-4</v>
      </c>
      <c r="AE187" s="105" t="str">
        <f>+VLOOKUP(G187,'Código Licitaciones'!$L$7:$L$50,1,0)</f>
        <v>Rapel 220</v>
      </c>
      <c r="AF187" s="100">
        <f t="shared" si="67"/>
        <v>220</v>
      </c>
      <c r="AG187" s="105" t="str">
        <f>+VLOOKUP(I187,'Código Licitaciones'!$M$7:$M$50,1,0)</f>
        <v>2015/02</v>
      </c>
      <c r="AH187" s="105" t="str">
        <f>+VLOOKUP(J187,'Código Licitaciones'!$N$7:$N$50,1,0)</f>
        <v>BS4A</v>
      </c>
      <c r="AI187" s="105">
        <f t="shared" si="68"/>
        <v>42736</v>
      </c>
      <c r="AJ187" s="105">
        <f t="shared" si="69"/>
        <v>50040</v>
      </c>
      <c r="AK187" s="106" t="e">
        <f>+VLOOKUP(M187,'Código Barras'!$C$3:$C$1694,1,0)</f>
        <v>#N/A</v>
      </c>
      <c r="AL187" s="100">
        <f t="shared" si="70"/>
        <v>0</v>
      </c>
      <c r="AM187" s="100">
        <f t="shared" si="71"/>
        <v>49.683008138052749</v>
      </c>
      <c r="AN187" s="100">
        <f t="shared" si="72"/>
        <v>0</v>
      </c>
      <c r="AO187" s="100">
        <f t="shared" si="73"/>
        <v>10.199</v>
      </c>
      <c r="AP187" s="100">
        <f t="shared" si="74"/>
        <v>506.71699999999998</v>
      </c>
      <c r="AQ187" s="100">
        <f t="shared" si="75"/>
        <v>49.683008138052749</v>
      </c>
      <c r="AR187" s="100" t="str">
        <f>VLOOKUP(C187&amp;E187&amp;G187&amp;I187&amp;J187,'Código Licitaciones'!$I$8:$I$4158,1,0)</f>
        <v>Aela Generación S.A.CGE DistribuciónRapel 2202015/02BS4A</v>
      </c>
    </row>
    <row r="188" spans="2:44" ht="18.75" x14ac:dyDescent="0.3">
      <c r="B188" s="113">
        <v>1999</v>
      </c>
      <c r="C188" s="114" t="s">
        <v>8199</v>
      </c>
      <c r="D188" s="114" t="s">
        <v>8200</v>
      </c>
      <c r="E188" s="114" t="s">
        <v>57</v>
      </c>
      <c r="F188" s="115" t="s">
        <v>8210</v>
      </c>
      <c r="G188" s="115" t="s">
        <v>73</v>
      </c>
      <c r="H188" s="116">
        <v>220</v>
      </c>
      <c r="I188" s="117" t="s">
        <v>282</v>
      </c>
      <c r="J188" s="117" t="s">
        <v>286</v>
      </c>
      <c r="K188" s="118">
        <v>42736</v>
      </c>
      <c r="L188" s="117">
        <v>50040</v>
      </c>
      <c r="M188" s="109" t="s">
        <v>73</v>
      </c>
      <c r="N188" s="116">
        <v>0</v>
      </c>
      <c r="O188" s="116">
        <v>48.542002769413365</v>
      </c>
      <c r="P188" s="116">
        <v>0</v>
      </c>
      <c r="Q188" s="116">
        <v>181.988</v>
      </c>
      <c r="R188" s="116">
        <v>8834.0619999999999</v>
      </c>
      <c r="S188" s="116">
        <v>48.542002769413365</v>
      </c>
      <c r="T188" s="116"/>
      <c r="X188" s="92">
        <f t="shared" si="63"/>
        <v>1</v>
      </c>
      <c r="Z188" s="100">
        <f t="shared" si="64"/>
        <v>1999</v>
      </c>
      <c r="AA188" s="105" t="str">
        <f>+VLOOKUP(C188,'Código Licitaciones'!$J$7:$J$31,1,0)</f>
        <v>Aela Generación S.A.</v>
      </c>
      <c r="AB188" s="105" t="str">
        <f t="shared" si="65"/>
        <v>76.489.426-K</v>
      </c>
      <c r="AC188" s="105" t="str">
        <f>+VLOOKUP(E188,'Código Licitaciones'!$K$7:$K$50,1,0)</f>
        <v>CGE Distribución</v>
      </c>
      <c r="AD188" s="105" t="str">
        <f t="shared" si="66"/>
        <v>99.513.400-4</v>
      </c>
      <c r="AE188" s="105" t="str">
        <f>+VLOOKUP(G188,'Código Licitaciones'!$L$7:$L$50,1,0)</f>
        <v>Chena 220</v>
      </c>
      <c r="AF188" s="100">
        <f t="shared" si="67"/>
        <v>220</v>
      </c>
      <c r="AG188" s="105" t="str">
        <f>+VLOOKUP(I188,'Código Licitaciones'!$M$7:$M$50,1,0)</f>
        <v>2015/02</v>
      </c>
      <c r="AH188" s="105" t="str">
        <f>+VLOOKUP(J188,'Código Licitaciones'!$N$7:$N$50,1,0)</f>
        <v>BS4A</v>
      </c>
      <c r="AI188" s="105">
        <f t="shared" si="68"/>
        <v>42736</v>
      </c>
      <c r="AJ188" s="105">
        <f t="shared" si="69"/>
        <v>50040</v>
      </c>
      <c r="AK188" s="106" t="e">
        <f>+VLOOKUP(M188,'Código Barras'!$C$3:$C$1694,1,0)</f>
        <v>#N/A</v>
      </c>
      <c r="AL188" s="100">
        <f t="shared" si="70"/>
        <v>0</v>
      </c>
      <c r="AM188" s="100">
        <f t="shared" si="71"/>
        <v>48.542002769413365</v>
      </c>
      <c r="AN188" s="100">
        <f t="shared" si="72"/>
        <v>0</v>
      </c>
      <c r="AO188" s="100">
        <f t="shared" si="73"/>
        <v>181.988</v>
      </c>
      <c r="AP188" s="100">
        <f t="shared" si="74"/>
        <v>8834.0619999999999</v>
      </c>
      <c r="AQ188" s="100">
        <f t="shared" si="75"/>
        <v>48.542002769413365</v>
      </c>
      <c r="AR188" s="100" t="str">
        <f>VLOOKUP(C188&amp;E188&amp;G188&amp;I188&amp;J188,'Código Licitaciones'!$I$8:$I$4158,1,0)</f>
        <v>Aela Generación S.A.CGE DistribuciónChena 2202015/02BS4A</v>
      </c>
    </row>
    <row r="189" spans="2:44" ht="18.75" x14ac:dyDescent="0.3">
      <c r="B189" s="113">
        <v>1999</v>
      </c>
      <c r="C189" s="114" t="s">
        <v>8199</v>
      </c>
      <c r="D189" s="114" t="s">
        <v>8200</v>
      </c>
      <c r="E189" s="114" t="s">
        <v>57</v>
      </c>
      <c r="F189" s="115" t="s">
        <v>8210</v>
      </c>
      <c r="G189" s="115" t="s">
        <v>79</v>
      </c>
      <c r="H189" s="116">
        <v>220</v>
      </c>
      <c r="I189" s="117" t="s">
        <v>282</v>
      </c>
      <c r="J189" s="117" t="s">
        <v>286</v>
      </c>
      <c r="K189" s="118">
        <v>42736</v>
      </c>
      <c r="L189" s="117">
        <v>50040</v>
      </c>
      <c r="M189" s="109" t="s">
        <v>79</v>
      </c>
      <c r="N189" s="116">
        <v>0</v>
      </c>
      <c r="O189" s="116">
        <v>49.42899197145406</v>
      </c>
      <c r="P189" s="116">
        <v>0</v>
      </c>
      <c r="Q189" s="116">
        <v>11.21</v>
      </c>
      <c r="R189" s="116">
        <v>554.09900000000005</v>
      </c>
      <c r="S189" s="116">
        <v>49.42899197145406</v>
      </c>
      <c r="T189" s="116"/>
      <c r="X189" s="92">
        <f t="shared" si="63"/>
        <v>3</v>
      </c>
      <c r="Z189" s="100">
        <f t="shared" si="64"/>
        <v>1999</v>
      </c>
      <c r="AA189" s="105" t="str">
        <f>+VLOOKUP(C189,'Código Licitaciones'!$J$7:$J$31,1,0)</f>
        <v>Aela Generación S.A.</v>
      </c>
      <c r="AB189" s="105" t="str">
        <f t="shared" si="65"/>
        <v>76.489.426-K</v>
      </c>
      <c r="AC189" s="105" t="str">
        <f>+VLOOKUP(E189,'Código Licitaciones'!$K$7:$K$50,1,0)</f>
        <v>CGE Distribución</v>
      </c>
      <c r="AD189" s="105" t="str">
        <f t="shared" si="66"/>
        <v>99.513.400-4</v>
      </c>
      <c r="AE189" s="105" t="e">
        <f>+VLOOKUP(G189,'Código Licitaciones'!$L$7:$L$50,1,0)</f>
        <v>#N/A</v>
      </c>
      <c r="AF189" s="100">
        <f t="shared" si="67"/>
        <v>220</v>
      </c>
      <c r="AG189" s="105" t="str">
        <f>+VLOOKUP(I189,'Código Licitaciones'!$M$7:$M$50,1,0)</f>
        <v>2015/02</v>
      </c>
      <c r="AH189" s="105" t="str">
        <f>+VLOOKUP(J189,'Código Licitaciones'!$N$7:$N$50,1,0)</f>
        <v>BS4A</v>
      </c>
      <c r="AI189" s="105">
        <f t="shared" si="68"/>
        <v>42736</v>
      </c>
      <c r="AJ189" s="105">
        <f t="shared" si="69"/>
        <v>50040</v>
      </c>
      <c r="AK189" s="106" t="e">
        <f>+VLOOKUP(M189,'Código Barras'!$C$3:$C$1694,1,0)</f>
        <v>#N/A</v>
      </c>
      <c r="AL189" s="100">
        <f t="shared" si="70"/>
        <v>0</v>
      </c>
      <c r="AM189" s="100">
        <f t="shared" si="71"/>
        <v>49.42899197145406</v>
      </c>
      <c r="AN189" s="100">
        <f t="shared" si="72"/>
        <v>0</v>
      </c>
      <c r="AO189" s="100">
        <f t="shared" si="73"/>
        <v>11.21</v>
      </c>
      <c r="AP189" s="100">
        <f t="shared" si="74"/>
        <v>554.09900000000005</v>
      </c>
      <c r="AQ189" s="100">
        <f t="shared" si="75"/>
        <v>49.42899197145406</v>
      </c>
      <c r="AR189" s="100" t="e">
        <f>VLOOKUP(C189&amp;E189&amp;G189&amp;I189&amp;J189,'Código Licitaciones'!$I$8:$I$4158,1,0)</f>
        <v>#N/A</v>
      </c>
    </row>
    <row r="190" spans="2:44" ht="18.75" x14ac:dyDescent="0.3">
      <c r="B190" s="113">
        <v>1999</v>
      </c>
      <c r="C190" s="114" t="s">
        <v>8199</v>
      </c>
      <c r="D190" s="114" t="s">
        <v>8200</v>
      </c>
      <c r="E190" s="114" t="s">
        <v>57</v>
      </c>
      <c r="F190" s="115" t="s">
        <v>8210</v>
      </c>
      <c r="G190" s="115" t="s">
        <v>25</v>
      </c>
      <c r="H190" s="116">
        <v>220</v>
      </c>
      <c r="I190" s="117" t="s">
        <v>282</v>
      </c>
      <c r="J190" s="117" t="s">
        <v>287</v>
      </c>
      <c r="K190" s="118">
        <v>42736</v>
      </c>
      <c r="L190" s="117">
        <v>50040</v>
      </c>
      <c r="M190" s="109" t="s">
        <v>25</v>
      </c>
      <c r="N190" s="116">
        <v>0</v>
      </c>
      <c r="O190" s="116">
        <v>47.914999785019369</v>
      </c>
      <c r="P190" s="116">
        <v>0</v>
      </c>
      <c r="Q190" s="116">
        <v>1279.1849999999999</v>
      </c>
      <c r="R190" s="116">
        <v>61292.148999999998</v>
      </c>
      <c r="S190" s="116">
        <v>47.914999785019369</v>
      </c>
      <c r="T190" s="116"/>
      <c r="X190" s="92">
        <f t="shared" si="63"/>
        <v>1</v>
      </c>
      <c r="Z190" s="100">
        <f t="shared" si="64"/>
        <v>1999</v>
      </c>
      <c r="AA190" s="105" t="str">
        <f>+VLOOKUP(C190,'Código Licitaciones'!$J$7:$J$31,1,0)</f>
        <v>Aela Generación S.A.</v>
      </c>
      <c r="AB190" s="105" t="str">
        <f t="shared" si="65"/>
        <v>76.489.426-K</v>
      </c>
      <c r="AC190" s="105" t="str">
        <f>+VLOOKUP(E190,'Código Licitaciones'!$K$7:$K$50,1,0)</f>
        <v>CGE Distribución</v>
      </c>
      <c r="AD190" s="105" t="str">
        <f t="shared" si="66"/>
        <v>99.513.400-4</v>
      </c>
      <c r="AE190" s="105" t="str">
        <f>+VLOOKUP(G190,'Código Licitaciones'!$L$7:$L$50,1,0)</f>
        <v>Alto Jahuel 220</v>
      </c>
      <c r="AF190" s="100">
        <f t="shared" si="67"/>
        <v>220</v>
      </c>
      <c r="AG190" s="105" t="str">
        <f>+VLOOKUP(I190,'Código Licitaciones'!$M$7:$M$50,1,0)</f>
        <v>2015/02</v>
      </c>
      <c r="AH190" s="105" t="str">
        <f>+VLOOKUP(J190,'Código Licitaciones'!$N$7:$N$50,1,0)</f>
        <v>BS4B</v>
      </c>
      <c r="AI190" s="105">
        <f t="shared" si="68"/>
        <v>42736</v>
      </c>
      <c r="AJ190" s="105">
        <f t="shared" si="69"/>
        <v>50040</v>
      </c>
      <c r="AK190" s="106" t="e">
        <f>+VLOOKUP(M190,'Código Barras'!$C$3:$C$1694,1,0)</f>
        <v>#N/A</v>
      </c>
      <c r="AL190" s="100">
        <f t="shared" si="70"/>
        <v>0</v>
      </c>
      <c r="AM190" s="100">
        <f t="shared" si="71"/>
        <v>47.914999785019369</v>
      </c>
      <c r="AN190" s="100">
        <f t="shared" si="72"/>
        <v>0</v>
      </c>
      <c r="AO190" s="100">
        <f t="shared" si="73"/>
        <v>1279.1849999999999</v>
      </c>
      <c r="AP190" s="100">
        <f t="shared" si="74"/>
        <v>61292.148999999998</v>
      </c>
      <c r="AQ190" s="100">
        <f t="shared" si="75"/>
        <v>47.914999785019369</v>
      </c>
      <c r="AR190" s="100" t="str">
        <f>VLOOKUP(C190&amp;E190&amp;G190&amp;I190&amp;J190,'Código Licitaciones'!$I$8:$I$4158,1,0)</f>
        <v>Aela Generación S.A.CGE DistribuciónAlto Jahuel 2202015/02BS4B</v>
      </c>
    </row>
    <row r="191" spans="2:44" ht="18.75" x14ac:dyDescent="0.3">
      <c r="B191" s="113">
        <v>1999</v>
      </c>
      <c r="C191" s="114" t="s">
        <v>8199</v>
      </c>
      <c r="D191" s="114" t="s">
        <v>8200</v>
      </c>
      <c r="E191" s="114" t="s">
        <v>57</v>
      </c>
      <c r="F191" s="115" t="s">
        <v>8210</v>
      </c>
      <c r="G191" s="115" t="s">
        <v>28</v>
      </c>
      <c r="H191" s="116">
        <v>220</v>
      </c>
      <c r="I191" s="117" t="s">
        <v>282</v>
      </c>
      <c r="J191" s="117" t="s">
        <v>287</v>
      </c>
      <c r="K191" s="118">
        <v>42736</v>
      </c>
      <c r="L191" s="117">
        <v>50040</v>
      </c>
      <c r="M191" s="109" t="s">
        <v>28</v>
      </c>
      <c r="N191" s="116">
        <v>0</v>
      </c>
      <c r="O191" s="116">
        <v>49.29364440868865</v>
      </c>
      <c r="P191" s="116">
        <v>0</v>
      </c>
      <c r="Q191" s="116">
        <v>1.2430000000000001</v>
      </c>
      <c r="R191" s="116">
        <v>61.271999999999998</v>
      </c>
      <c r="S191" s="116">
        <v>49.29364440868865</v>
      </c>
      <c r="T191" s="116"/>
      <c r="X191" s="92">
        <f t="shared" si="63"/>
        <v>1</v>
      </c>
      <c r="Z191" s="100">
        <f t="shared" si="64"/>
        <v>1999</v>
      </c>
      <c r="AA191" s="105" t="str">
        <f>+VLOOKUP(C191,'Código Licitaciones'!$J$7:$J$31,1,0)</f>
        <v>Aela Generación S.A.</v>
      </c>
      <c r="AB191" s="105" t="str">
        <f t="shared" si="65"/>
        <v>76.489.426-K</v>
      </c>
      <c r="AC191" s="105" t="str">
        <f>+VLOOKUP(E191,'Código Licitaciones'!$K$7:$K$50,1,0)</f>
        <v>CGE Distribución</v>
      </c>
      <c r="AD191" s="105" t="str">
        <f t="shared" si="66"/>
        <v>99.513.400-4</v>
      </c>
      <c r="AE191" s="105" t="str">
        <f>+VLOOKUP(G191,'Código Licitaciones'!$L$7:$L$50,1,0)</f>
        <v>Cerro Navia 220</v>
      </c>
      <c r="AF191" s="100">
        <f t="shared" si="67"/>
        <v>220</v>
      </c>
      <c r="AG191" s="105" t="str">
        <f>+VLOOKUP(I191,'Código Licitaciones'!$M$7:$M$50,1,0)</f>
        <v>2015/02</v>
      </c>
      <c r="AH191" s="105" t="str">
        <f>+VLOOKUP(J191,'Código Licitaciones'!$N$7:$N$50,1,0)</f>
        <v>BS4B</v>
      </c>
      <c r="AI191" s="105">
        <f t="shared" si="68"/>
        <v>42736</v>
      </c>
      <c r="AJ191" s="105">
        <f t="shared" si="69"/>
        <v>50040</v>
      </c>
      <c r="AK191" s="106" t="e">
        <f>+VLOOKUP(M191,'Código Barras'!$C$3:$C$1694,1,0)</f>
        <v>#N/A</v>
      </c>
      <c r="AL191" s="100">
        <f t="shared" si="70"/>
        <v>0</v>
      </c>
      <c r="AM191" s="100">
        <f t="shared" si="71"/>
        <v>49.29364440868865</v>
      </c>
      <c r="AN191" s="100">
        <f t="shared" si="72"/>
        <v>0</v>
      </c>
      <c r="AO191" s="100">
        <f t="shared" si="73"/>
        <v>1.2430000000000001</v>
      </c>
      <c r="AP191" s="100">
        <f t="shared" si="74"/>
        <v>61.271999999999998</v>
      </c>
      <c r="AQ191" s="100">
        <f t="shared" si="75"/>
        <v>49.29364440868865</v>
      </c>
      <c r="AR191" s="100" t="str">
        <f>VLOOKUP(C191&amp;E191&amp;G191&amp;I191&amp;J191,'Código Licitaciones'!$I$8:$I$4158,1,0)</f>
        <v>Aela Generación S.A.CGE DistribuciónCerro Navia 2202015/02BS4B</v>
      </c>
    </row>
    <row r="192" spans="2:44" ht="18.75" x14ac:dyDescent="0.3">
      <c r="B192" s="113">
        <v>1999</v>
      </c>
      <c r="C192" s="114" t="s">
        <v>8199</v>
      </c>
      <c r="D192" s="114" t="s">
        <v>8200</v>
      </c>
      <c r="E192" s="114" t="s">
        <v>57</v>
      </c>
      <c r="F192" s="115" t="s">
        <v>8210</v>
      </c>
      <c r="G192" s="115" t="s">
        <v>46</v>
      </c>
      <c r="H192" s="116">
        <v>220</v>
      </c>
      <c r="I192" s="117" t="s">
        <v>282</v>
      </c>
      <c r="J192" s="117" t="s">
        <v>287</v>
      </c>
      <c r="K192" s="118">
        <v>42736</v>
      </c>
      <c r="L192" s="117">
        <v>50040</v>
      </c>
      <c r="M192" s="109" t="s">
        <v>46</v>
      </c>
      <c r="N192" s="116">
        <v>0</v>
      </c>
      <c r="O192" s="116">
        <v>45.314999946489444</v>
      </c>
      <c r="P192" s="116">
        <v>0</v>
      </c>
      <c r="Q192" s="116">
        <v>1495.0319999999999</v>
      </c>
      <c r="R192" s="116">
        <v>67747.375</v>
      </c>
      <c r="S192" s="116">
        <v>45.314999946489444</v>
      </c>
      <c r="T192" s="116"/>
      <c r="X192" s="92">
        <f t="shared" si="63"/>
        <v>1</v>
      </c>
      <c r="Z192" s="100">
        <f t="shared" si="64"/>
        <v>1999</v>
      </c>
      <c r="AA192" s="105" t="str">
        <f>+VLOOKUP(C192,'Código Licitaciones'!$J$7:$J$31,1,0)</f>
        <v>Aela Generación S.A.</v>
      </c>
      <c r="AB192" s="105" t="str">
        <f t="shared" si="65"/>
        <v>76.489.426-K</v>
      </c>
      <c r="AC192" s="105" t="str">
        <f>+VLOOKUP(E192,'Código Licitaciones'!$K$7:$K$50,1,0)</f>
        <v>CGE Distribución</v>
      </c>
      <c r="AD192" s="105" t="str">
        <f t="shared" si="66"/>
        <v>99.513.400-4</v>
      </c>
      <c r="AE192" s="105" t="str">
        <f>+VLOOKUP(G192,'Código Licitaciones'!$L$7:$L$50,1,0)</f>
        <v>Charrua 220</v>
      </c>
      <c r="AF192" s="100">
        <f t="shared" si="67"/>
        <v>220</v>
      </c>
      <c r="AG192" s="105" t="str">
        <f>+VLOOKUP(I192,'Código Licitaciones'!$M$7:$M$50,1,0)</f>
        <v>2015/02</v>
      </c>
      <c r="AH192" s="105" t="str">
        <f>+VLOOKUP(J192,'Código Licitaciones'!$N$7:$N$50,1,0)</f>
        <v>BS4B</v>
      </c>
      <c r="AI192" s="105">
        <f t="shared" si="68"/>
        <v>42736</v>
      </c>
      <c r="AJ192" s="105">
        <f t="shared" si="69"/>
        <v>50040</v>
      </c>
      <c r="AK192" s="106" t="e">
        <f>+VLOOKUP(M192,'Código Barras'!$C$3:$C$1694,1,0)</f>
        <v>#N/A</v>
      </c>
      <c r="AL192" s="100">
        <f t="shared" si="70"/>
        <v>0</v>
      </c>
      <c r="AM192" s="100">
        <f t="shared" si="71"/>
        <v>45.314999946489444</v>
      </c>
      <c r="AN192" s="100">
        <f t="shared" si="72"/>
        <v>0</v>
      </c>
      <c r="AO192" s="100">
        <f t="shared" si="73"/>
        <v>1495.0319999999999</v>
      </c>
      <c r="AP192" s="100">
        <f t="shared" si="74"/>
        <v>67747.375</v>
      </c>
      <c r="AQ192" s="100">
        <f t="shared" si="75"/>
        <v>45.314999946489444</v>
      </c>
      <c r="AR192" s="100" t="str">
        <f>VLOOKUP(C192&amp;E192&amp;G192&amp;I192&amp;J192,'Código Licitaciones'!$I$8:$I$4158,1,0)</f>
        <v>Aela Generación S.A.CGE DistribuciónCharrua 2202015/02BS4B</v>
      </c>
    </row>
    <row r="193" spans="2:44" ht="18.75" x14ac:dyDescent="0.3">
      <c r="B193" s="113">
        <v>1999</v>
      </c>
      <c r="C193" s="114" t="s">
        <v>8199</v>
      </c>
      <c r="D193" s="114" t="s">
        <v>8200</v>
      </c>
      <c r="E193" s="114" t="s">
        <v>57</v>
      </c>
      <c r="F193" s="115" t="s">
        <v>8210</v>
      </c>
      <c r="G193" s="115" t="s">
        <v>29</v>
      </c>
      <c r="H193" s="116">
        <v>220</v>
      </c>
      <c r="I193" s="117" t="s">
        <v>282</v>
      </c>
      <c r="J193" s="117" t="s">
        <v>287</v>
      </c>
      <c r="K193" s="118">
        <v>42736</v>
      </c>
      <c r="L193" s="117">
        <v>50040</v>
      </c>
      <c r="M193" s="109" t="s">
        <v>29</v>
      </c>
      <c r="N193" s="116">
        <v>0</v>
      </c>
      <c r="O193" s="116">
        <v>49.801769911504429</v>
      </c>
      <c r="P193" s="116">
        <v>0</v>
      </c>
      <c r="Q193" s="116">
        <v>0.56499999999999995</v>
      </c>
      <c r="R193" s="116">
        <v>28.138000000000002</v>
      </c>
      <c r="S193" s="116">
        <v>49.801769911504429</v>
      </c>
      <c r="T193" s="116"/>
      <c r="X193" s="92">
        <f t="shared" si="63"/>
        <v>1</v>
      </c>
      <c r="Z193" s="100">
        <f t="shared" si="64"/>
        <v>1999</v>
      </c>
      <c r="AA193" s="105" t="str">
        <f>+VLOOKUP(C193,'Código Licitaciones'!$J$7:$J$31,1,0)</f>
        <v>Aela Generación S.A.</v>
      </c>
      <c r="AB193" s="105" t="str">
        <f t="shared" si="65"/>
        <v>76.489.426-K</v>
      </c>
      <c r="AC193" s="105" t="str">
        <f>+VLOOKUP(E193,'Código Licitaciones'!$K$7:$K$50,1,0)</f>
        <v>CGE Distribución</v>
      </c>
      <c r="AD193" s="105" t="str">
        <f t="shared" si="66"/>
        <v>99.513.400-4</v>
      </c>
      <c r="AE193" s="105" t="str">
        <f>+VLOOKUP(G193,'Código Licitaciones'!$L$7:$L$50,1,0)</f>
        <v>Polpaico 220</v>
      </c>
      <c r="AF193" s="100">
        <f t="shared" si="67"/>
        <v>220</v>
      </c>
      <c r="AG193" s="105" t="str">
        <f>+VLOOKUP(I193,'Código Licitaciones'!$M$7:$M$50,1,0)</f>
        <v>2015/02</v>
      </c>
      <c r="AH193" s="105" t="str">
        <f>+VLOOKUP(J193,'Código Licitaciones'!$N$7:$N$50,1,0)</f>
        <v>BS4B</v>
      </c>
      <c r="AI193" s="105">
        <f t="shared" si="68"/>
        <v>42736</v>
      </c>
      <c r="AJ193" s="105">
        <f t="shared" si="69"/>
        <v>50040</v>
      </c>
      <c r="AK193" s="106" t="e">
        <f>+VLOOKUP(M193,'Código Barras'!$C$3:$C$1694,1,0)</f>
        <v>#N/A</v>
      </c>
      <c r="AL193" s="100">
        <f t="shared" si="70"/>
        <v>0</v>
      </c>
      <c r="AM193" s="100">
        <f t="shared" si="71"/>
        <v>49.801769911504429</v>
      </c>
      <c r="AN193" s="100">
        <f t="shared" si="72"/>
        <v>0</v>
      </c>
      <c r="AO193" s="100">
        <f t="shared" si="73"/>
        <v>0.56499999999999995</v>
      </c>
      <c r="AP193" s="100">
        <f t="shared" si="74"/>
        <v>28.138000000000002</v>
      </c>
      <c r="AQ193" s="100">
        <f t="shared" si="75"/>
        <v>49.801769911504429</v>
      </c>
      <c r="AR193" s="100" t="str">
        <f>VLOOKUP(C193&amp;E193&amp;G193&amp;I193&amp;J193,'Código Licitaciones'!$I$8:$I$4158,1,0)</f>
        <v>Aela Generación S.A.CGE DistribuciónPolpaico 2202015/02BS4B</v>
      </c>
    </row>
    <row r="194" spans="2:44" ht="18.75" x14ac:dyDescent="0.3">
      <c r="B194" s="113">
        <v>1999</v>
      </c>
      <c r="C194" s="114" t="s">
        <v>8199</v>
      </c>
      <c r="D194" s="114" t="s">
        <v>8200</v>
      </c>
      <c r="E194" s="114" t="s">
        <v>57</v>
      </c>
      <c r="F194" s="115" t="s">
        <v>8210</v>
      </c>
      <c r="G194" s="115" t="s">
        <v>63</v>
      </c>
      <c r="H194" s="116">
        <v>220</v>
      </c>
      <c r="I194" s="117" t="s">
        <v>282</v>
      </c>
      <c r="J194" s="117" t="s">
        <v>287</v>
      </c>
      <c r="K194" s="118">
        <v>42736</v>
      </c>
      <c r="L194" s="117">
        <v>50040</v>
      </c>
      <c r="M194" s="109" t="s">
        <v>63</v>
      </c>
      <c r="N194" s="116">
        <v>0</v>
      </c>
      <c r="O194" s="116">
        <v>46.076999870906668</v>
      </c>
      <c r="P194" s="116">
        <v>0</v>
      </c>
      <c r="Q194" s="116">
        <v>464.78</v>
      </c>
      <c r="R194" s="116">
        <v>21415.668000000001</v>
      </c>
      <c r="S194" s="116">
        <v>46.076999870906668</v>
      </c>
      <c r="T194" s="116"/>
      <c r="X194" s="92">
        <f t="shared" si="63"/>
        <v>1</v>
      </c>
      <c r="Z194" s="100">
        <f t="shared" si="64"/>
        <v>1999</v>
      </c>
      <c r="AA194" s="105" t="str">
        <f>+VLOOKUP(C194,'Código Licitaciones'!$J$7:$J$31,1,0)</f>
        <v>Aela Generación S.A.</v>
      </c>
      <c r="AB194" s="105" t="str">
        <f t="shared" si="65"/>
        <v>76.489.426-K</v>
      </c>
      <c r="AC194" s="105" t="str">
        <f>+VLOOKUP(E194,'Código Licitaciones'!$K$7:$K$50,1,0)</f>
        <v>CGE Distribución</v>
      </c>
      <c r="AD194" s="105" t="str">
        <f t="shared" si="66"/>
        <v>99.513.400-4</v>
      </c>
      <c r="AE194" s="105" t="str">
        <f>+VLOOKUP(G194,'Código Licitaciones'!$L$7:$L$50,1,0)</f>
        <v>Temuco 220</v>
      </c>
      <c r="AF194" s="100">
        <f t="shared" si="67"/>
        <v>220</v>
      </c>
      <c r="AG194" s="105" t="str">
        <f>+VLOOKUP(I194,'Código Licitaciones'!$M$7:$M$50,1,0)</f>
        <v>2015/02</v>
      </c>
      <c r="AH194" s="105" t="str">
        <f>+VLOOKUP(J194,'Código Licitaciones'!$N$7:$N$50,1,0)</f>
        <v>BS4B</v>
      </c>
      <c r="AI194" s="105">
        <f t="shared" si="68"/>
        <v>42736</v>
      </c>
      <c r="AJ194" s="105">
        <f t="shared" si="69"/>
        <v>50040</v>
      </c>
      <c r="AK194" s="106" t="e">
        <f>+VLOOKUP(M194,'Código Barras'!$C$3:$C$1694,1,0)</f>
        <v>#N/A</v>
      </c>
      <c r="AL194" s="100">
        <f t="shared" si="70"/>
        <v>0</v>
      </c>
      <c r="AM194" s="100">
        <f t="shared" si="71"/>
        <v>46.076999870906668</v>
      </c>
      <c r="AN194" s="100">
        <f t="shared" si="72"/>
        <v>0</v>
      </c>
      <c r="AO194" s="100">
        <f t="shared" si="73"/>
        <v>464.78</v>
      </c>
      <c r="AP194" s="100">
        <f t="shared" si="74"/>
        <v>21415.668000000001</v>
      </c>
      <c r="AQ194" s="100">
        <f t="shared" si="75"/>
        <v>46.076999870906668</v>
      </c>
      <c r="AR194" s="100" t="str">
        <f>VLOOKUP(C194&amp;E194&amp;G194&amp;I194&amp;J194,'Código Licitaciones'!$I$8:$I$4158,1,0)</f>
        <v>Aela Generación S.A.CGE DistribuciónTemuco 2202015/02BS4B</v>
      </c>
    </row>
    <row r="195" spans="2:44" ht="18.75" x14ac:dyDescent="0.3">
      <c r="B195" s="113">
        <v>1999</v>
      </c>
      <c r="C195" s="114" t="s">
        <v>8199</v>
      </c>
      <c r="D195" s="114" t="s">
        <v>8200</v>
      </c>
      <c r="E195" s="114" t="s">
        <v>57</v>
      </c>
      <c r="F195" s="115" t="s">
        <v>8210</v>
      </c>
      <c r="G195" s="115" t="s">
        <v>68</v>
      </c>
      <c r="H195" s="116">
        <v>220</v>
      </c>
      <c r="I195" s="117" t="s">
        <v>282</v>
      </c>
      <c r="J195" s="117" t="s">
        <v>287</v>
      </c>
      <c r="K195" s="118">
        <v>42736</v>
      </c>
      <c r="L195" s="117">
        <v>50040</v>
      </c>
      <c r="M195" s="109" t="s">
        <v>68</v>
      </c>
      <c r="N195" s="116">
        <v>0</v>
      </c>
      <c r="O195" s="116">
        <v>45.150999987757757</v>
      </c>
      <c r="P195" s="116">
        <v>0</v>
      </c>
      <c r="Q195" s="116">
        <v>245.053</v>
      </c>
      <c r="R195" s="116">
        <v>11064.388000000001</v>
      </c>
      <c r="S195" s="116">
        <v>45.150999987757757</v>
      </c>
      <c r="T195" s="116"/>
      <c r="X195" s="92">
        <f t="shared" si="63"/>
        <v>1</v>
      </c>
      <c r="Z195" s="100">
        <f t="shared" si="64"/>
        <v>1999</v>
      </c>
      <c r="AA195" s="105" t="str">
        <f>+VLOOKUP(C195,'Código Licitaciones'!$J$7:$J$31,1,0)</f>
        <v>Aela Generación S.A.</v>
      </c>
      <c r="AB195" s="105" t="str">
        <f t="shared" si="65"/>
        <v>76.489.426-K</v>
      </c>
      <c r="AC195" s="105" t="str">
        <f>+VLOOKUP(E195,'Código Licitaciones'!$K$7:$K$50,1,0)</f>
        <v>CGE Distribución</v>
      </c>
      <c r="AD195" s="105" t="str">
        <f t="shared" si="66"/>
        <v>99.513.400-4</v>
      </c>
      <c r="AE195" s="105" t="str">
        <f>+VLOOKUP(G195,'Código Licitaciones'!$L$7:$L$50,1,0)</f>
        <v>Hualpen 220</v>
      </c>
      <c r="AF195" s="100">
        <f t="shared" si="67"/>
        <v>220</v>
      </c>
      <c r="AG195" s="105" t="str">
        <f>+VLOOKUP(I195,'Código Licitaciones'!$M$7:$M$50,1,0)</f>
        <v>2015/02</v>
      </c>
      <c r="AH195" s="105" t="str">
        <f>+VLOOKUP(J195,'Código Licitaciones'!$N$7:$N$50,1,0)</f>
        <v>BS4B</v>
      </c>
      <c r="AI195" s="105">
        <f t="shared" si="68"/>
        <v>42736</v>
      </c>
      <c r="AJ195" s="105">
        <f t="shared" si="69"/>
        <v>50040</v>
      </c>
      <c r="AK195" s="106" t="e">
        <f>+VLOOKUP(M195,'Código Barras'!$C$3:$C$1694,1,0)</f>
        <v>#N/A</v>
      </c>
      <c r="AL195" s="100">
        <f t="shared" si="70"/>
        <v>0</v>
      </c>
      <c r="AM195" s="100">
        <f t="shared" si="71"/>
        <v>45.150999987757757</v>
      </c>
      <c r="AN195" s="100">
        <f t="shared" si="72"/>
        <v>0</v>
      </c>
      <c r="AO195" s="100">
        <f t="shared" si="73"/>
        <v>245.053</v>
      </c>
      <c r="AP195" s="100">
        <f t="shared" si="74"/>
        <v>11064.388000000001</v>
      </c>
      <c r="AQ195" s="100">
        <f t="shared" si="75"/>
        <v>45.150999987757757</v>
      </c>
      <c r="AR195" s="100" t="str">
        <f>VLOOKUP(C195&amp;E195&amp;G195&amp;I195&amp;J195,'Código Licitaciones'!$I$8:$I$4158,1,0)</f>
        <v>Aela Generación S.A.CGE DistribuciónHualpen 2202015/02BS4B</v>
      </c>
    </row>
    <row r="196" spans="2:44" ht="18.75" x14ac:dyDescent="0.3">
      <c r="B196" s="113">
        <v>1999</v>
      </c>
      <c r="C196" s="114" t="s">
        <v>8199</v>
      </c>
      <c r="D196" s="114" t="s">
        <v>8200</v>
      </c>
      <c r="E196" s="114" t="s">
        <v>57</v>
      </c>
      <c r="F196" s="115" t="s">
        <v>8210</v>
      </c>
      <c r="G196" s="115" t="s">
        <v>35</v>
      </c>
      <c r="H196" s="116">
        <v>220</v>
      </c>
      <c r="I196" s="117" t="s">
        <v>282</v>
      </c>
      <c r="J196" s="117" t="s">
        <v>287</v>
      </c>
      <c r="K196" s="118">
        <v>42736</v>
      </c>
      <c r="L196" s="117">
        <v>50040</v>
      </c>
      <c r="M196" s="109" t="s">
        <v>35</v>
      </c>
      <c r="N196" s="116">
        <v>0</v>
      </c>
      <c r="O196" s="116">
        <v>46.803999882805712</v>
      </c>
      <c r="P196" s="116">
        <v>0</v>
      </c>
      <c r="Q196" s="116">
        <v>955.678</v>
      </c>
      <c r="R196" s="116">
        <v>44729.553</v>
      </c>
      <c r="S196" s="116">
        <v>46.803999882805712</v>
      </c>
      <c r="T196" s="116"/>
      <c r="X196" s="92">
        <f t="shared" si="63"/>
        <v>1</v>
      </c>
      <c r="Z196" s="100">
        <f t="shared" si="64"/>
        <v>1999</v>
      </c>
      <c r="AA196" s="105" t="str">
        <f>+VLOOKUP(C196,'Código Licitaciones'!$J$7:$J$31,1,0)</f>
        <v>Aela Generación S.A.</v>
      </c>
      <c r="AB196" s="105" t="str">
        <f t="shared" si="65"/>
        <v>76.489.426-K</v>
      </c>
      <c r="AC196" s="105" t="str">
        <f>+VLOOKUP(E196,'Código Licitaciones'!$K$7:$K$50,1,0)</f>
        <v>CGE Distribución</v>
      </c>
      <c r="AD196" s="105" t="str">
        <f t="shared" si="66"/>
        <v>99.513.400-4</v>
      </c>
      <c r="AE196" s="105" t="str">
        <f>+VLOOKUP(G196,'Código Licitaciones'!$L$7:$L$50,1,0)</f>
        <v>Itahue 220</v>
      </c>
      <c r="AF196" s="100">
        <f t="shared" si="67"/>
        <v>220</v>
      </c>
      <c r="AG196" s="105" t="str">
        <f>+VLOOKUP(I196,'Código Licitaciones'!$M$7:$M$50,1,0)</f>
        <v>2015/02</v>
      </c>
      <c r="AH196" s="105" t="str">
        <f>+VLOOKUP(J196,'Código Licitaciones'!$N$7:$N$50,1,0)</f>
        <v>BS4B</v>
      </c>
      <c r="AI196" s="105">
        <f t="shared" si="68"/>
        <v>42736</v>
      </c>
      <c r="AJ196" s="105">
        <f t="shared" si="69"/>
        <v>50040</v>
      </c>
      <c r="AK196" s="106" t="e">
        <f>+VLOOKUP(M196,'Código Barras'!$C$3:$C$1694,1,0)</f>
        <v>#N/A</v>
      </c>
      <c r="AL196" s="100">
        <f t="shared" si="70"/>
        <v>0</v>
      </c>
      <c r="AM196" s="100">
        <f t="shared" si="71"/>
        <v>46.803999882805712</v>
      </c>
      <c r="AN196" s="100">
        <f t="shared" si="72"/>
        <v>0</v>
      </c>
      <c r="AO196" s="100">
        <f t="shared" si="73"/>
        <v>955.678</v>
      </c>
      <c r="AP196" s="100">
        <f t="shared" si="74"/>
        <v>44729.553</v>
      </c>
      <c r="AQ196" s="100">
        <f t="shared" si="75"/>
        <v>46.803999882805712</v>
      </c>
      <c r="AR196" s="100" t="str">
        <f>VLOOKUP(C196&amp;E196&amp;G196&amp;I196&amp;J196,'Código Licitaciones'!$I$8:$I$4158,1,0)</f>
        <v>Aela Generación S.A.CGE DistribuciónItahue 2202015/02BS4B</v>
      </c>
    </row>
    <row r="197" spans="2:44" ht="18.75" x14ac:dyDescent="0.3">
      <c r="B197" s="113">
        <v>1999</v>
      </c>
      <c r="C197" s="114" t="s">
        <v>8199</v>
      </c>
      <c r="D197" s="114" t="s">
        <v>8200</v>
      </c>
      <c r="E197" s="114" t="s">
        <v>57</v>
      </c>
      <c r="F197" s="115" t="s">
        <v>8210</v>
      </c>
      <c r="G197" s="115" t="s">
        <v>80</v>
      </c>
      <c r="H197" s="116">
        <v>220</v>
      </c>
      <c r="I197" s="117" t="s">
        <v>282</v>
      </c>
      <c r="J197" s="117" t="s">
        <v>287</v>
      </c>
      <c r="K197" s="118">
        <v>42736</v>
      </c>
      <c r="L197" s="117">
        <v>50040</v>
      </c>
      <c r="M197" s="109" t="s">
        <v>80</v>
      </c>
      <c r="N197" s="116">
        <v>0</v>
      </c>
      <c r="O197" s="116">
        <v>49.683008573655492</v>
      </c>
      <c r="P197" s="116">
        <v>0</v>
      </c>
      <c r="Q197" s="116">
        <v>51.32</v>
      </c>
      <c r="R197" s="116">
        <v>2549.732</v>
      </c>
      <c r="S197" s="116">
        <v>49.683008573655492</v>
      </c>
      <c r="T197" s="116"/>
      <c r="X197" s="92">
        <f t="shared" si="63"/>
        <v>1</v>
      </c>
      <c r="Z197" s="100">
        <f t="shared" si="64"/>
        <v>1999</v>
      </c>
      <c r="AA197" s="105" t="str">
        <f>+VLOOKUP(C197,'Código Licitaciones'!$J$7:$J$31,1,0)</f>
        <v>Aela Generación S.A.</v>
      </c>
      <c r="AB197" s="105" t="str">
        <f t="shared" si="65"/>
        <v>76.489.426-K</v>
      </c>
      <c r="AC197" s="105" t="str">
        <f>+VLOOKUP(E197,'Código Licitaciones'!$K$7:$K$50,1,0)</f>
        <v>CGE Distribución</v>
      </c>
      <c r="AD197" s="105" t="str">
        <f t="shared" si="66"/>
        <v>99.513.400-4</v>
      </c>
      <c r="AE197" s="105" t="str">
        <f>+VLOOKUP(G197,'Código Licitaciones'!$L$7:$L$50,1,0)</f>
        <v>Rapel 220</v>
      </c>
      <c r="AF197" s="100">
        <f t="shared" si="67"/>
        <v>220</v>
      </c>
      <c r="AG197" s="105" t="str">
        <f>+VLOOKUP(I197,'Código Licitaciones'!$M$7:$M$50,1,0)</f>
        <v>2015/02</v>
      </c>
      <c r="AH197" s="105" t="str">
        <f>+VLOOKUP(J197,'Código Licitaciones'!$N$7:$N$50,1,0)</f>
        <v>BS4B</v>
      </c>
      <c r="AI197" s="105">
        <f t="shared" si="68"/>
        <v>42736</v>
      </c>
      <c r="AJ197" s="105">
        <f t="shared" si="69"/>
        <v>50040</v>
      </c>
      <c r="AK197" s="106" t="e">
        <f>+VLOOKUP(M197,'Código Barras'!$C$3:$C$1694,1,0)</f>
        <v>#N/A</v>
      </c>
      <c r="AL197" s="100">
        <f t="shared" si="70"/>
        <v>0</v>
      </c>
      <c r="AM197" s="100">
        <f t="shared" si="71"/>
        <v>49.683008573655492</v>
      </c>
      <c r="AN197" s="100">
        <f t="shared" si="72"/>
        <v>0</v>
      </c>
      <c r="AO197" s="100">
        <f t="shared" si="73"/>
        <v>51.32</v>
      </c>
      <c r="AP197" s="100">
        <f t="shared" si="74"/>
        <v>2549.732</v>
      </c>
      <c r="AQ197" s="100">
        <f t="shared" si="75"/>
        <v>49.683008573655492</v>
      </c>
      <c r="AR197" s="100" t="str">
        <f>VLOOKUP(C197&amp;E197&amp;G197&amp;I197&amp;J197,'Código Licitaciones'!$I$8:$I$4158,1,0)</f>
        <v>Aela Generación S.A.CGE DistribuciónRapel 2202015/02BS4B</v>
      </c>
    </row>
    <row r="198" spans="2:44" ht="18.75" x14ac:dyDescent="0.3">
      <c r="B198" s="113">
        <v>1999</v>
      </c>
      <c r="C198" s="114" t="s">
        <v>8199</v>
      </c>
      <c r="D198" s="114" t="s">
        <v>8200</v>
      </c>
      <c r="E198" s="114" t="s">
        <v>57</v>
      </c>
      <c r="F198" s="115" t="s">
        <v>8210</v>
      </c>
      <c r="G198" s="112" t="s">
        <v>2472</v>
      </c>
      <c r="H198" s="116">
        <v>220</v>
      </c>
      <c r="I198" s="117" t="s">
        <v>282</v>
      </c>
      <c r="J198" s="117" t="s">
        <v>287</v>
      </c>
      <c r="K198" s="118">
        <v>42736</v>
      </c>
      <c r="L198" s="117">
        <v>50040</v>
      </c>
      <c r="M198" s="109" t="s">
        <v>2472</v>
      </c>
      <c r="N198" s="116">
        <v>0</v>
      </c>
      <c r="O198" s="116">
        <v>47.405987122234912</v>
      </c>
      <c r="P198" s="116">
        <v>0</v>
      </c>
      <c r="Q198" s="116">
        <v>38.515999999999998</v>
      </c>
      <c r="R198" s="116">
        <v>1825.8889999999997</v>
      </c>
      <c r="S198" s="116">
        <v>47.405987122234912</v>
      </c>
      <c r="T198" s="116"/>
      <c r="X198" s="92">
        <f t="shared" si="63"/>
        <v>3</v>
      </c>
      <c r="Z198" s="100">
        <f t="shared" si="64"/>
        <v>1999</v>
      </c>
      <c r="AA198" s="105" t="str">
        <f>+VLOOKUP(C198,'Código Licitaciones'!$J$7:$J$31,1,0)</f>
        <v>Aela Generación S.A.</v>
      </c>
      <c r="AB198" s="105" t="str">
        <f t="shared" si="65"/>
        <v>76.489.426-K</v>
      </c>
      <c r="AC198" s="105" t="str">
        <f>+VLOOKUP(E198,'Código Licitaciones'!$K$7:$K$50,1,0)</f>
        <v>CGE Distribución</v>
      </c>
      <c r="AD198" s="105" t="str">
        <f t="shared" si="66"/>
        <v>99.513.400-4</v>
      </c>
      <c r="AE198" s="105" t="e">
        <f>+VLOOKUP(G198,'Código Licitaciones'!$L$7:$L$50,1,0)</f>
        <v>#N/A</v>
      </c>
      <c r="AF198" s="100">
        <f t="shared" si="67"/>
        <v>220</v>
      </c>
      <c r="AG198" s="105" t="str">
        <f>+VLOOKUP(I198,'Código Licitaciones'!$M$7:$M$50,1,0)</f>
        <v>2015/02</v>
      </c>
      <c r="AH198" s="105" t="str">
        <f>+VLOOKUP(J198,'Código Licitaciones'!$N$7:$N$50,1,0)</f>
        <v>BS4B</v>
      </c>
      <c r="AI198" s="105">
        <f t="shared" si="68"/>
        <v>42736</v>
      </c>
      <c r="AJ198" s="105">
        <f t="shared" si="69"/>
        <v>50040</v>
      </c>
      <c r="AK198" s="106" t="e">
        <f>+VLOOKUP(M198,'Código Barras'!$C$3:$C$1694,1,0)</f>
        <v>#N/A</v>
      </c>
      <c r="AL198" s="100">
        <f t="shared" si="70"/>
        <v>0</v>
      </c>
      <c r="AM198" s="100">
        <f t="shared" si="71"/>
        <v>47.405987122234912</v>
      </c>
      <c r="AN198" s="100">
        <f t="shared" si="72"/>
        <v>0</v>
      </c>
      <c r="AO198" s="100">
        <f t="shared" si="73"/>
        <v>38.515999999999998</v>
      </c>
      <c r="AP198" s="100">
        <f t="shared" si="74"/>
        <v>1825.8889999999997</v>
      </c>
      <c r="AQ198" s="100">
        <f t="shared" si="75"/>
        <v>47.405987122234912</v>
      </c>
      <c r="AR198" s="100" t="e">
        <f>VLOOKUP(C198&amp;E198&amp;G198&amp;I198&amp;J198,'Código Licitaciones'!$I$8:$I$4158,1,0)</f>
        <v>#N/A</v>
      </c>
    </row>
    <row r="199" spans="2:44" ht="18.75" x14ac:dyDescent="0.3">
      <c r="B199" s="113">
        <v>1999</v>
      </c>
      <c r="C199" s="114" t="s">
        <v>8199</v>
      </c>
      <c r="D199" s="114" t="s">
        <v>8200</v>
      </c>
      <c r="E199" s="114" t="s">
        <v>57</v>
      </c>
      <c r="F199" s="115" t="s">
        <v>8210</v>
      </c>
      <c r="G199" s="112" t="s">
        <v>1616</v>
      </c>
      <c r="H199" s="116">
        <v>220</v>
      </c>
      <c r="I199" s="117" t="s">
        <v>282</v>
      </c>
      <c r="J199" s="117" t="s">
        <v>287</v>
      </c>
      <c r="K199" s="118">
        <v>42736</v>
      </c>
      <c r="L199" s="117">
        <v>50040</v>
      </c>
      <c r="M199" s="109" t="s">
        <v>1616</v>
      </c>
      <c r="N199" s="116">
        <v>0</v>
      </c>
      <c r="O199" s="116">
        <v>45.24000058629678</v>
      </c>
      <c r="P199" s="116">
        <v>0</v>
      </c>
      <c r="Q199" s="116">
        <v>409.34899999999999</v>
      </c>
      <c r="R199" s="116">
        <v>18518.949000000001</v>
      </c>
      <c r="S199" s="116">
        <v>45.24000058629678</v>
      </c>
      <c r="T199" s="116"/>
      <c r="X199" s="92">
        <f t="shared" si="63"/>
        <v>3</v>
      </c>
      <c r="Z199" s="100">
        <f t="shared" si="64"/>
        <v>1999</v>
      </c>
      <c r="AA199" s="105" t="str">
        <f>+VLOOKUP(C199,'Código Licitaciones'!$J$7:$J$31,1,0)</f>
        <v>Aela Generación S.A.</v>
      </c>
      <c r="AB199" s="105" t="str">
        <f t="shared" si="65"/>
        <v>76.489.426-K</v>
      </c>
      <c r="AC199" s="105" t="str">
        <f>+VLOOKUP(E199,'Código Licitaciones'!$K$7:$K$50,1,0)</f>
        <v>CGE Distribución</v>
      </c>
      <c r="AD199" s="105" t="str">
        <f t="shared" si="66"/>
        <v>99.513.400-4</v>
      </c>
      <c r="AE199" s="105" t="e">
        <f>+VLOOKUP(G199,'Código Licitaciones'!$L$7:$L$50,1,0)</f>
        <v>#N/A</v>
      </c>
      <c r="AF199" s="100">
        <f t="shared" si="67"/>
        <v>220</v>
      </c>
      <c r="AG199" s="105" t="str">
        <f>+VLOOKUP(I199,'Código Licitaciones'!$M$7:$M$50,1,0)</f>
        <v>2015/02</v>
      </c>
      <c r="AH199" s="105" t="str">
        <f>+VLOOKUP(J199,'Código Licitaciones'!$N$7:$N$50,1,0)</f>
        <v>BS4B</v>
      </c>
      <c r="AI199" s="105">
        <f t="shared" si="68"/>
        <v>42736</v>
      </c>
      <c r="AJ199" s="105">
        <f t="shared" si="69"/>
        <v>50040</v>
      </c>
      <c r="AK199" s="106" t="e">
        <f>+VLOOKUP(M199,'Código Barras'!$C$3:$C$1694,1,0)</f>
        <v>#N/A</v>
      </c>
      <c r="AL199" s="100">
        <f t="shared" si="70"/>
        <v>0</v>
      </c>
      <c r="AM199" s="100">
        <f t="shared" si="71"/>
        <v>45.24000058629678</v>
      </c>
      <c r="AN199" s="100">
        <f t="shared" si="72"/>
        <v>0</v>
      </c>
      <c r="AO199" s="100">
        <f t="shared" si="73"/>
        <v>409.34899999999999</v>
      </c>
      <c r="AP199" s="100">
        <f t="shared" si="74"/>
        <v>18518.949000000001</v>
      </c>
      <c r="AQ199" s="100">
        <f t="shared" si="75"/>
        <v>45.24000058629678</v>
      </c>
      <c r="AR199" s="100" t="e">
        <f>VLOOKUP(C199&amp;E199&amp;G199&amp;I199&amp;J199,'Código Licitaciones'!$I$8:$I$4158,1,0)</f>
        <v>#N/A</v>
      </c>
    </row>
    <row r="200" spans="2:44" ht="18.75" x14ac:dyDescent="0.3">
      <c r="B200" s="113">
        <v>1999</v>
      </c>
      <c r="C200" s="114" t="s">
        <v>8199</v>
      </c>
      <c r="D200" s="114" t="s">
        <v>8200</v>
      </c>
      <c r="E200" s="114" t="s">
        <v>57</v>
      </c>
      <c r="F200" s="115" t="s">
        <v>8210</v>
      </c>
      <c r="G200" s="115" t="s">
        <v>73</v>
      </c>
      <c r="H200" s="116">
        <v>220</v>
      </c>
      <c r="I200" s="117" t="s">
        <v>282</v>
      </c>
      <c r="J200" s="117" t="s">
        <v>287</v>
      </c>
      <c r="K200" s="118">
        <v>42736</v>
      </c>
      <c r="L200" s="117">
        <v>50040</v>
      </c>
      <c r="M200" s="109" t="s">
        <v>73</v>
      </c>
      <c r="N200" s="116">
        <v>0</v>
      </c>
      <c r="O200" s="116">
        <v>48.541770057899086</v>
      </c>
      <c r="P200" s="116">
        <v>0</v>
      </c>
      <c r="Q200" s="116">
        <v>1.2090000000000001</v>
      </c>
      <c r="R200" s="116">
        <v>58.686999999999998</v>
      </c>
      <c r="S200" s="116">
        <v>48.541770057899086</v>
      </c>
      <c r="T200" s="116"/>
      <c r="X200" s="92">
        <f t="shared" si="63"/>
        <v>1</v>
      </c>
      <c r="Z200" s="100">
        <f t="shared" si="64"/>
        <v>1999</v>
      </c>
      <c r="AA200" s="105" t="str">
        <f>+VLOOKUP(C200,'Código Licitaciones'!$J$7:$J$31,1,0)</f>
        <v>Aela Generación S.A.</v>
      </c>
      <c r="AB200" s="105" t="str">
        <f t="shared" si="65"/>
        <v>76.489.426-K</v>
      </c>
      <c r="AC200" s="105" t="str">
        <f>+VLOOKUP(E200,'Código Licitaciones'!$K$7:$K$50,1,0)</f>
        <v>CGE Distribución</v>
      </c>
      <c r="AD200" s="105" t="str">
        <f t="shared" si="66"/>
        <v>99.513.400-4</v>
      </c>
      <c r="AE200" s="105" t="str">
        <f>+VLOOKUP(G200,'Código Licitaciones'!$L$7:$L$50,1,0)</f>
        <v>Chena 220</v>
      </c>
      <c r="AF200" s="100">
        <f t="shared" si="67"/>
        <v>220</v>
      </c>
      <c r="AG200" s="105" t="str">
        <f>+VLOOKUP(I200,'Código Licitaciones'!$M$7:$M$50,1,0)</f>
        <v>2015/02</v>
      </c>
      <c r="AH200" s="105" t="str">
        <f>+VLOOKUP(J200,'Código Licitaciones'!$N$7:$N$50,1,0)</f>
        <v>BS4B</v>
      </c>
      <c r="AI200" s="105">
        <f t="shared" si="68"/>
        <v>42736</v>
      </c>
      <c r="AJ200" s="105">
        <f t="shared" si="69"/>
        <v>50040</v>
      </c>
      <c r="AK200" s="106" t="e">
        <f>+VLOOKUP(M200,'Código Barras'!$C$3:$C$1694,1,0)</f>
        <v>#N/A</v>
      </c>
      <c r="AL200" s="100">
        <f t="shared" si="70"/>
        <v>0</v>
      </c>
      <c r="AM200" s="100">
        <f t="shared" si="71"/>
        <v>48.541770057899086</v>
      </c>
      <c r="AN200" s="100">
        <f t="shared" si="72"/>
        <v>0</v>
      </c>
      <c r="AO200" s="100">
        <f t="shared" si="73"/>
        <v>1.2090000000000001</v>
      </c>
      <c r="AP200" s="100">
        <f t="shared" si="74"/>
        <v>58.686999999999998</v>
      </c>
      <c r="AQ200" s="100">
        <f t="shared" si="75"/>
        <v>48.541770057899086</v>
      </c>
      <c r="AR200" s="100" t="str">
        <f>VLOOKUP(C200&amp;E200&amp;G200&amp;I200&amp;J200,'Código Licitaciones'!$I$8:$I$4158,1,0)</f>
        <v>Aela Generación S.A.CGE DistribuciónChena 2202015/02BS4B</v>
      </c>
    </row>
    <row r="201" spans="2:44" ht="18.75" x14ac:dyDescent="0.3">
      <c r="B201" s="113">
        <v>1999</v>
      </c>
      <c r="C201" s="114" t="s">
        <v>8199</v>
      </c>
      <c r="D201" s="114" t="s">
        <v>8200</v>
      </c>
      <c r="E201" s="114" t="s">
        <v>57</v>
      </c>
      <c r="F201" s="115" t="s">
        <v>8210</v>
      </c>
      <c r="G201" s="115" t="s">
        <v>79</v>
      </c>
      <c r="H201" s="116">
        <v>220</v>
      </c>
      <c r="I201" s="117" t="s">
        <v>282</v>
      </c>
      <c r="J201" s="117" t="s">
        <v>287</v>
      </c>
      <c r="K201" s="118">
        <v>42736</v>
      </c>
      <c r="L201" s="117">
        <v>50040</v>
      </c>
      <c r="M201" s="109" t="s">
        <v>79</v>
      </c>
      <c r="N201" s="116">
        <v>0</v>
      </c>
      <c r="O201" s="116">
        <v>49.428997753938461</v>
      </c>
      <c r="P201" s="116">
        <v>0</v>
      </c>
      <c r="Q201" s="116">
        <v>63.667000000000002</v>
      </c>
      <c r="R201" s="116">
        <v>3146.9960000000001</v>
      </c>
      <c r="S201" s="116">
        <v>49.428997753938461</v>
      </c>
      <c r="T201" s="116"/>
      <c r="X201" s="92">
        <f t="shared" si="63"/>
        <v>3</v>
      </c>
      <c r="Z201" s="100">
        <f t="shared" si="64"/>
        <v>1999</v>
      </c>
      <c r="AA201" s="105" t="str">
        <f>+VLOOKUP(C201,'Código Licitaciones'!$J$7:$J$31,1,0)</f>
        <v>Aela Generación S.A.</v>
      </c>
      <c r="AB201" s="105" t="str">
        <f t="shared" si="65"/>
        <v>76.489.426-K</v>
      </c>
      <c r="AC201" s="105" t="str">
        <f>+VLOOKUP(E201,'Código Licitaciones'!$K$7:$K$50,1,0)</f>
        <v>CGE Distribución</v>
      </c>
      <c r="AD201" s="105" t="str">
        <f t="shared" si="66"/>
        <v>99.513.400-4</v>
      </c>
      <c r="AE201" s="105" t="e">
        <f>+VLOOKUP(G201,'Código Licitaciones'!$L$7:$L$50,1,0)</f>
        <v>#N/A</v>
      </c>
      <c r="AF201" s="100">
        <f t="shared" si="67"/>
        <v>220</v>
      </c>
      <c r="AG201" s="105" t="str">
        <f>+VLOOKUP(I201,'Código Licitaciones'!$M$7:$M$50,1,0)</f>
        <v>2015/02</v>
      </c>
      <c r="AH201" s="105" t="str">
        <f>+VLOOKUP(J201,'Código Licitaciones'!$N$7:$N$50,1,0)</f>
        <v>BS4B</v>
      </c>
      <c r="AI201" s="105">
        <f t="shared" si="68"/>
        <v>42736</v>
      </c>
      <c r="AJ201" s="105">
        <f t="shared" si="69"/>
        <v>50040</v>
      </c>
      <c r="AK201" s="106" t="e">
        <f>+VLOOKUP(M201,'Código Barras'!$C$3:$C$1694,1,0)</f>
        <v>#N/A</v>
      </c>
      <c r="AL201" s="100">
        <f t="shared" si="70"/>
        <v>0</v>
      </c>
      <c r="AM201" s="100">
        <f t="shared" si="71"/>
        <v>49.428997753938461</v>
      </c>
      <c r="AN201" s="100">
        <f t="shared" si="72"/>
        <v>0</v>
      </c>
      <c r="AO201" s="100">
        <f t="shared" si="73"/>
        <v>63.667000000000002</v>
      </c>
      <c r="AP201" s="100">
        <f t="shared" si="74"/>
        <v>3146.9960000000001</v>
      </c>
      <c r="AQ201" s="100">
        <f t="shared" si="75"/>
        <v>49.428997753938461</v>
      </c>
      <c r="AR201" s="100" t="e">
        <f>VLOOKUP(C201&amp;E201&amp;G201&amp;I201&amp;J201,'Código Licitaciones'!$I$8:$I$4158,1,0)</f>
        <v>#N/A</v>
      </c>
    </row>
    <row r="202" spans="2:44" ht="18.75" x14ac:dyDescent="0.3">
      <c r="B202" s="113">
        <v>1999</v>
      </c>
      <c r="C202" s="114" t="s">
        <v>8199</v>
      </c>
      <c r="D202" s="114" t="s">
        <v>8200</v>
      </c>
      <c r="E202" s="114" t="s">
        <v>57</v>
      </c>
      <c r="F202" s="115" t="s">
        <v>8210</v>
      </c>
      <c r="G202" s="115" t="s">
        <v>69</v>
      </c>
      <c r="H202" s="116">
        <v>220</v>
      </c>
      <c r="I202" s="117" t="s">
        <v>282</v>
      </c>
      <c r="J202" s="117" t="s">
        <v>287</v>
      </c>
      <c r="K202" s="118">
        <v>42736</v>
      </c>
      <c r="L202" s="117">
        <v>50040</v>
      </c>
      <c r="M202" s="109" t="s">
        <v>69</v>
      </c>
      <c r="N202" s="116">
        <v>0</v>
      </c>
      <c r="O202" s="116">
        <v>44.73299921218927</v>
      </c>
      <c r="P202" s="116">
        <v>0</v>
      </c>
      <c r="Q202" s="116">
        <v>298.29500000000002</v>
      </c>
      <c r="R202" s="116">
        <v>13343.63</v>
      </c>
      <c r="S202" s="116">
        <v>44.73299921218927</v>
      </c>
      <c r="T202" s="116"/>
      <c r="X202" s="92">
        <f t="shared" si="63"/>
        <v>1</v>
      </c>
      <c r="Z202" s="100">
        <f t="shared" si="64"/>
        <v>1999</v>
      </c>
      <c r="AA202" s="105" t="str">
        <f>+VLOOKUP(C202,'Código Licitaciones'!$J$7:$J$31,1,0)</f>
        <v>Aela Generación S.A.</v>
      </c>
      <c r="AB202" s="105" t="str">
        <f t="shared" si="65"/>
        <v>76.489.426-K</v>
      </c>
      <c r="AC202" s="105" t="str">
        <f>+VLOOKUP(E202,'Código Licitaciones'!$K$7:$K$50,1,0)</f>
        <v>CGE Distribución</v>
      </c>
      <c r="AD202" s="105" t="str">
        <f t="shared" si="66"/>
        <v>99.513.400-4</v>
      </c>
      <c r="AE202" s="105" t="str">
        <f>+VLOOKUP(G202,'Código Licitaciones'!$L$7:$L$50,1,0)</f>
        <v>Lagunillas 220</v>
      </c>
      <c r="AF202" s="100">
        <f t="shared" si="67"/>
        <v>220</v>
      </c>
      <c r="AG202" s="105" t="str">
        <f>+VLOOKUP(I202,'Código Licitaciones'!$M$7:$M$50,1,0)</f>
        <v>2015/02</v>
      </c>
      <c r="AH202" s="105" t="str">
        <f>+VLOOKUP(J202,'Código Licitaciones'!$N$7:$N$50,1,0)</f>
        <v>BS4B</v>
      </c>
      <c r="AI202" s="105">
        <f t="shared" si="68"/>
        <v>42736</v>
      </c>
      <c r="AJ202" s="105">
        <f t="shared" si="69"/>
        <v>50040</v>
      </c>
      <c r="AK202" s="106" t="e">
        <f>+VLOOKUP(M202,'Código Barras'!$C$3:$C$1694,1,0)</f>
        <v>#N/A</v>
      </c>
      <c r="AL202" s="100">
        <f t="shared" si="70"/>
        <v>0</v>
      </c>
      <c r="AM202" s="100">
        <f t="shared" si="71"/>
        <v>44.73299921218927</v>
      </c>
      <c r="AN202" s="100">
        <f t="shared" si="72"/>
        <v>0</v>
      </c>
      <c r="AO202" s="100">
        <f t="shared" si="73"/>
        <v>298.29500000000002</v>
      </c>
      <c r="AP202" s="100">
        <f t="shared" si="74"/>
        <v>13343.63</v>
      </c>
      <c r="AQ202" s="100">
        <f t="shared" si="75"/>
        <v>44.73299921218927</v>
      </c>
      <c r="AR202" s="100" t="str">
        <f>VLOOKUP(C202&amp;E202&amp;G202&amp;I202&amp;J202,'Código Licitaciones'!$I$8:$I$4158,1,0)</f>
        <v>Aela Generación S.A.CGE DistribuciónLagunillas 2202015/02BS4B</v>
      </c>
    </row>
    <row r="203" spans="2:44" ht="18.75" x14ac:dyDescent="0.3">
      <c r="B203" s="113">
        <v>1999</v>
      </c>
      <c r="C203" s="114" t="s">
        <v>8199</v>
      </c>
      <c r="D203" s="114" t="s">
        <v>8200</v>
      </c>
      <c r="E203" s="114" t="s">
        <v>57</v>
      </c>
      <c r="F203" s="115" t="s">
        <v>8210</v>
      </c>
      <c r="G203" s="115" t="s">
        <v>25</v>
      </c>
      <c r="H203" s="116">
        <v>220</v>
      </c>
      <c r="I203" s="117" t="s">
        <v>282</v>
      </c>
      <c r="J203" s="117" t="s">
        <v>287</v>
      </c>
      <c r="K203" s="118">
        <v>42736</v>
      </c>
      <c r="L203" s="117">
        <v>50040</v>
      </c>
      <c r="M203" s="109" t="s">
        <v>25</v>
      </c>
      <c r="N203" s="116">
        <v>0</v>
      </c>
      <c r="O203" s="116">
        <v>47.914999479965239</v>
      </c>
      <c r="P203" s="116">
        <v>0</v>
      </c>
      <c r="Q203" s="116">
        <v>596.11400000000003</v>
      </c>
      <c r="R203" s="116">
        <v>28562.802</v>
      </c>
      <c r="S203" s="116">
        <v>47.914999479965239</v>
      </c>
      <c r="T203" s="116"/>
      <c r="X203" s="92">
        <f t="shared" si="63"/>
        <v>1</v>
      </c>
      <c r="Z203" s="100">
        <f t="shared" si="64"/>
        <v>1999</v>
      </c>
      <c r="AA203" s="105" t="str">
        <f>+VLOOKUP(C203,'Código Licitaciones'!$J$7:$J$31,1,0)</f>
        <v>Aela Generación S.A.</v>
      </c>
      <c r="AB203" s="105" t="str">
        <f t="shared" si="65"/>
        <v>76.489.426-K</v>
      </c>
      <c r="AC203" s="105" t="str">
        <f>+VLOOKUP(E203,'Código Licitaciones'!$K$7:$K$50,1,0)</f>
        <v>CGE Distribución</v>
      </c>
      <c r="AD203" s="105" t="str">
        <f t="shared" si="66"/>
        <v>99.513.400-4</v>
      </c>
      <c r="AE203" s="105" t="str">
        <f>+VLOOKUP(G203,'Código Licitaciones'!$L$7:$L$50,1,0)</f>
        <v>Alto Jahuel 220</v>
      </c>
      <c r="AF203" s="100">
        <f t="shared" si="67"/>
        <v>220</v>
      </c>
      <c r="AG203" s="105" t="str">
        <f>+VLOOKUP(I203,'Código Licitaciones'!$M$7:$M$50,1,0)</f>
        <v>2015/02</v>
      </c>
      <c r="AH203" s="105" t="str">
        <f>+VLOOKUP(J203,'Código Licitaciones'!$N$7:$N$50,1,0)</f>
        <v>BS4B</v>
      </c>
      <c r="AI203" s="105">
        <f t="shared" si="68"/>
        <v>42736</v>
      </c>
      <c r="AJ203" s="105">
        <f t="shared" si="69"/>
        <v>50040</v>
      </c>
      <c r="AK203" s="106" t="e">
        <f>+VLOOKUP(M203,'Código Barras'!$C$3:$C$1694,1,0)</f>
        <v>#N/A</v>
      </c>
      <c r="AL203" s="100">
        <f t="shared" si="70"/>
        <v>0</v>
      </c>
      <c r="AM203" s="100">
        <f t="shared" si="71"/>
        <v>47.914999479965239</v>
      </c>
      <c r="AN203" s="100">
        <f t="shared" si="72"/>
        <v>0</v>
      </c>
      <c r="AO203" s="100">
        <f t="shared" si="73"/>
        <v>596.11400000000003</v>
      </c>
      <c r="AP203" s="100">
        <f t="shared" si="74"/>
        <v>28562.802</v>
      </c>
      <c r="AQ203" s="100">
        <f t="shared" si="75"/>
        <v>47.914999479965239</v>
      </c>
      <c r="AR203" s="100" t="str">
        <f>VLOOKUP(C203&amp;E203&amp;G203&amp;I203&amp;J203,'Código Licitaciones'!$I$8:$I$4158,1,0)</f>
        <v>Aela Generación S.A.CGE DistribuciónAlto Jahuel 2202015/02BS4B</v>
      </c>
    </row>
    <row r="204" spans="2:44" ht="18.75" x14ac:dyDescent="0.3">
      <c r="B204" s="113">
        <v>1999</v>
      </c>
      <c r="C204" s="114" t="s">
        <v>8199</v>
      </c>
      <c r="D204" s="114" t="s">
        <v>8200</v>
      </c>
      <c r="E204" s="114" t="s">
        <v>57</v>
      </c>
      <c r="F204" s="115" t="s">
        <v>8210</v>
      </c>
      <c r="G204" s="115" t="s">
        <v>28</v>
      </c>
      <c r="H204" s="116">
        <v>220</v>
      </c>
      <c r="I204" s="117" t="s">
        <v>282</v>
      </c>
      <c r="J204" s="117" t="s">
        <v>287</v>
      </c>
      <c r="K204" s="118">
        <v>42736</v>
      </c>
      <c r="L204" s="117">
        <v>50040</v>
      </c>
      <c r="M204" s="109" t="s">
        <v>28</v>
      </c>
      <c r="N204" s="116">
        <v>0</v>
      </c>
      <c r="O204" s="116">
        <v>49.293999873939143</v>
      </c>
      <c r="P204" s="116">
        <v>0</v>
      </c>
      <c r="Q204" s="116">
        <v>269.71100000000001</v>
      </c>
      <c r="R204" s="116">
        <v>13295.134</v>
      </c>
      <c r="S204" s="116">
        <v>49.293999873939143</v>
      </c>
      <c r="T204" s="116"/>
      <c r="X204" s="92">
        <f t="shared" si="63"/>
        <v>1</v>
      </c>
      <c r="Z204" s="100">
        <f t="shared" si="64"/>
        <v>1999</v>
      </c>
      <c r="AA204" s="105" t="str">
        <f>+VLOOKUP(C204,'Código Licitaciones'!$J$7:$J$31,1,0)</f>
        <v>Aela Generación S.A.</v>
      </c>
      <c r="AB204" s="105" t="str">
        <f t="shared" si="65"/>
        <v>76.489.426-K</v>
      </c>
      <c r="AC204" s="105" t="str">
        <f>+VLOOKUP(E204,'Código Licitaciones'!$K$7:$K$50,1,0)</f>
        <v>CGE Distribución</v>
      </c>
      <c r="AD204" s="105" t="str">
        <f t="shared" si="66"/>
        <v>99.513.400-4</v>
      </c>
      <c r="AE204" s="105" t="str">
        <f>+VLOOKUP(G204,'Código Licitaciones'!$L$7:$L$50,1,0)</f>
        <v>Cerro Navia 220</v>
      </c>
      <c r="AF204" s="100">
        <f t="shared" si="67"/>
        <v>220</v>
      </c>
      <c r="AG204" s="105" t="str">
        <f>+VLOOKUP(I204,'Código Licitaciones'!$M$7:$M$50,1,0)</f>
        <v>2015/02</v>
      </c>
      <c r="AH204" s="105" t="str">
        <f>+VLOOKUP(J204,'Código Licitaciones'!$N$7:$N$50,1,0)</f>
        <v>BS4B</v>
      </c>
      <c r="AI204" s="105">
        <f t="shared" si="68"/>
        <v>42736</v>
      </c>
      <c r="AJ204" s="105">
        <f t="shared" si="69"/>
        <v>50040</v>
      </c>
      <c r="AK204" s="106" t="e">
        <f>+VLOOKUP(M204,'Código Barras'!$C$3:$C$1694,1,0)</f>
        <v>#N/A</v>
      </c>
      <c r="AL204" s="100">
        <f t="shared" si="70"/>
        <v>0</v>
      </c>
      <c r="AM204" s="100">
        <f t="shared" si="71"/>
        <v>49.293999873939143</v>
      </c>
      <c r="AN204" s="100">
        <f t="shared" si="72"/>
        <v>0</v>
      </c>
      <c r="AO204" s="100">
        <f t="shared" si="73"/>
        <v>269.71100000000001</v>
      </c>
      <c r="AP204" s="100">
        <f t="shared" si="74"/>
        <v>13295.134</v>
      </c>
      <c r="AQ204" s="100">
        <f t="shared" si="75"/>
        <v>49.293999873939143</v>
      </c>
      <c r="AR204" s="100" t="str">
        <f>VLOOKUP(C204&amp;E204&amp;G204&amp;I204&amp;J204,'Código Licitaciones'!$I$8:$I$4158,1,0)</f>
        <v>Aela Generación S.A.CGE DistribuciónCerro Navia 2202015/02BS4B</v>
      </c>
    </row>
    <row r="205" spans="2:44" ht="18.75" x14ac:dyDescent="0.3">
      <c r="B205" s="113">
        <v>1999</v>
      </c>
      <c r="C205" s="114" t="s">
        <v>8199</v>
      </c>
      <c r="D205" s="114" t="s">
        <v>8200</v>
      </c>
      <c r="E205" s="114" t="s">
        <v>57</v>
      </c>
      <c r="F205" s="115" t="s">
        <v>8210</v>
      </c>
      <c r="G205" s="115" t="s">
        <v>46</v>
      </c>
      <c r="H205" s="116">
        <v>220</v>
      </c>
      <c r="I205" s="117" t="s">
        <v>282</v>
      </c>
      <c r="J205" s="117" t="s">
        <v>287</v>
      </c>
      <c r="K205" s="118">
        <v>42736</v>
      </c>
      <c r="L205" s="117">
        <v>50040</v>
      </c>
      <c r="M205" s="109" t="s">
        <v>46</v>
      </c>
      <c r="N205" s="116">
        <v>0</v>
      </c>
      <c r="O205" s="116">
        <v>45.314917127071816</v>
      </c>
      <c r="P205" s="116">
        <v>0</v>
      </c>
      <c r="Q205" s="116">
        <v>3.9820000000000002</v>
      </c>
      <c r="R205" s="116">
        <v>180.44399999999999</v>
      </c>
      <c r="S205" s="116">
        <v>45.314917127071816</v>
      </c>
      <c r="T205" s="116"/>
      <c r="X205" s="92">
        <f t="shared" ref="X205:X268" si="76">SUMPRODUCT(--(ISERROR(Z205:BN205)))</f>
        <v>1</v>
      </c>
      <c r="Z205" s="100">
        <f t="shared" ref="Z205:Z268" si="77">IF(ISNUMBER(B205),B205,1/0)</f>
        <v>1999</v>
      </c>
      <c r="AA205" s="105" t="str">
        <f>+VLOOKUP(C205,'Código Licitaciones'!$J$7:$J$31,1,0)</f>
        <v>Aela Generación S.A.</v>
      </c>
      <c r="AB205" s="105" t="str">
        <f t="shared" ref="AB205:AB268" si="78">+D205</f>
        <v>76.489.426-K</v>
      </c>
      <c r="AC205" s="105" t="str">
        <f>+VLOOKUP(E205,'Código Licitaciones'!$K$7:$K$50,1,0)</f>
        <v>CGE Distribución</v>
      </c>
      <c r="AD205" s="105" t="str">
        <f t="shared" ref="AD205:AD268" si="79">+F205</f>
        <v>99.513.400-4</v>
      </c>
      <c r="AE205" s="105" t="str">
        <f>+VLOOKUP(G205,'Código Licitaciones'!$L$7:$L$50,1,0)</f>
        <v>Charrua 220</v>
      </c>
      <c r="AF205" s="100">
        <f t="shared" ref="AF205:AF268" si="80">IF(ISNUMBER(H205),H205,1/0)</f>
        <v>220</v>
      </c>
      <c r="AG205" s="105" t="str">
        <f>+VLOOKUP(I205,'Código Licitaciones'!$M$7:$M$50,1,0)</f>
        <v>2015/02</v>
      </c>
      <c r="AH205" s="105" t="str">
        <f>+VLOOKUP(J205,'Código Licitaciones'!$N$7:$N$50,1,0)</f>
        <v>BS4B</v>
      </c>
      <c r="AI205" s="105">
        <f t="shared" ref="AI205:AI268" si="81">+K205</f>
        <v>42736</v>
      </c>
      <c r="AJ205" s="105">
        <f t="shared" ref="AJ205:AJ268" si="82">+L205</f>
        <v>50040</v>
      </c>
      <c r="AK205" s="106" t="e">
        <f>+VLOOKUP(M205,'Código Barras'!$C$3:$C$1694,1,0)</f>
        <v>#N/A</v>
      </c>
      <c r="AL205" s="100">
        <f t="shared" ref="AL205:AL268" si="83">IF(ISNUMBER(N205),N205,1/0)</f>
        <v>0</v>
      </c>
      <c r="AM205" s="100">
        <f t="shared" ref="AM205:AM268" si="84">IF(ISNUMBER(O205),O205,1/0)</f>
        <v>45.314917127071816</v>
      </c>
      <c r="AN205" s="100">
        <f t="shared" ref="AN205:AN268" si="85">IF(ISNUMBER(P205),P205,1/0)</f>
        <v>0</v>
      </c>
      <c r="AO205" s="100">
        <f t="shared" ref="AO205:AO268" si="86">IF(ISNUMBER(Q205),Q205,1/0)</f>
        <v>3.9820000000000002</v>
      </c>
      <c r="AP205" s="100">
        <f t="shared" ref="AP205:AP268" si="87">IF(ISNUMBER(R205),R205,1/0)</f>
        <v>180.44399999999999</v>
      </c>
      <c r="AQ205" s="100">
        <f t="shared" ref="AQ205:AQ268" si="88">IF(ISNUMBER(S205),S205,1/0)</f>
        <v>45.314917127071816</v>
      </c>
      <c r="AR205" s="100" t="str">
        <f>VLOOKUP(C205&amp;E205&amp;G205&amp;I205&amp;J205,'Código Licitaciones'!$I$8:$I$4158,1,0)</f>
        <v>Aela Generación S.A.CGE DistribuciónCharrua 2202015/02BS4B</v>
      </c>
    </row>
    <row r="206" spans="2:44" ht="18.75" x14ac:dyDescent="0.3">
      <c r="B206" s="113">
        <v>1999</v>
      </c>
      <c r="C206" s="114" t="s">
        <v>8199</v>
      </c>
      <c r="D206" s="114" t="s">
        <v>8200</v>
      </c>
      <c r="E206" s="114" t="s">
        <v>57</v>
      </c>
      <c r="F206" s="115" t="s">
        <v>8210</v>
      </c>
      <c r="G206" s="115" t="s">
        <v>29</v>
      </c>
      <c r="H206" s="116">
        <v>220</v>
      </c>
      <c r="I206" s="117" t="s">
        <v>282</v>
      </c>
      <c r="J206" s="117" t="s">
        <v>287</v>
      </c>
      <c r="K206" s="118">
        <v>42736</v>
      </c>
      <c r="L206" s="117">
        <v>50040</v>
      </c>
      <c r="M206" s="109" t="s">
        <v>29</v>
      </c>
      <c r="N206" s="116">
        <v>0</v>
      </c>
      <c r="O206" s="116">
        <v>49.802004338716557</v>
      </c>
      <c r="P206" s="116">
        <v>0</v>
      </c>
      <c r="Q206" s="116">
        <v>107.866</v>
      </c>
      <c r="R206" s="116">
        <v>5371.9430000000002</v>
      </c>
      <c r="S206" s="116">
        <v>49.802004338716557</v>
      </c>
      <c r="T206" s="116"/>
      <c r="X206" s="92">
        <f t="shared" si="76"/>
        <v>1</v>
      </c>
      <c r="Z206" s="100">
        <f t="shared" si="77"/>
        <v>1999</v>
      </c>
      <c r="AA206" s="105" t="str">
        <f>+VLOOKUP(C206,'Código Licitaciones'!$J$7:$J$31,1,0)</f>
        <v>Aela Generación S.A.</v>
      </c>
      <c r="AB206" s="105" t="str">
        <f t="shared" si="78"/>
        <v>76.489.426-K</v>
      </c>
      <c r="AC206" s="105" t="str">
        <f>+VLOOKUP(E206,'Código Licitaciones'!$K$7:$K$50,1,0)</f>
        <v>CGE Distribución</v>
      </c>
      <c r="AD206" s="105" t="str">
        <f t="shared" si="79"/>
        <v>99.513.400-4</v>
      </c>
      <c r="AE206" s="105" t="str">
        <f>+VLOOKUP(G206,'Código Licitaciones'!$L$7:$L$50,1,0)</f>
        <v>Polpaico 220</v>
      </c>
      <c r="AF206" s="100">
        <f t="shared" si="80"/>
        <v>220</v>
      </c>
      <c r="AG206" s="105" t="str">
        <f>+VLOOKUP(I206,'Código Licitaciones'!$M$7:$M$50,1,0)</f>
        <v>2015/02</v>
      </c>
      <c r="AH206" s="105" t="str">
        <f>+VLOOKUP(J206,'Código Licitaciones'!$N$7:$N$50,1,0)</f>
        <v>BS4B</v>
      </c>
      <c r="AI206" s="105">
        <f t="shared" si="81"/>
        <v>42736</v>
      </c>
      <c r="AJ206" s="105">
        <f t="shared" si="82"/>
        <v>50040</v>
      </c>
      <c r="AK206" s="106" t="e">
        <f>+VLOOKUP(M206,'Código Barras'!$C$3:$C$1694,1,0)</f>
        <v>#N/A</v>
      </c>
      <c r="AL206" s="100">
        <f t="shared" si="83"/>
        <v>0</v>
      </c>
      <c r="AM206" s="100">
        <f t="shared" si="84"/>
        <v>49.802004338716557</v>
      </c>
      <c r="AN206" s="100">
        <f t="shared" si="85"/>
        <v>0</v>
      </c>
      <c r="AO206" s="100">
        <f t="shared" si="86"/>
        <v>107.866</v>
      </c>
      <c r="AP206" s="100">
        <f t="shared" si="87"/>
        <v>5371.9430000000002</v>
      </c>
      <c r="AQ206" s="100">
        <f t="shared" si="88"/>
        <v>49.802004338716557</v>
      </c>
      <c r="AR206" s="100" t="str">
        <f>VLOOKUP(C206&amp;E206&amp;G206&amp;I206&amp;J206,'Código Licitaciones'!$I$8:$I$4158,1,0)</f>
        <v>Aela Generación S.A.CGE DistribuciónPolpaico 2202015/02BS4B</v>
      </c>
    </row>
    <row r="207" spans="2:44" ht="18.75" x14ac:dyDescent="0.3">
      <c r="B207" s="113">
        <v>1999</v>
      </c>
      <c r="C207" s="114" t="s">
        <v>8199</v>
      </c>
      <c r="D207" s="114" t="s">
        <v>8200</v>
      </c>
      <c r="E207" s="114" t="s">
        <v>57</v>
      </c>
      <c r="F207" s="115" t="s">
        <v>8210</v>
      </c>
      <c r="G207" s="115" t="s">
        <v>30</v>
      </c>
      <c r="H207" s="116">
        <v>220</v>
      </c>
      <c r="I207" s="117" t="s">
        <v>282</v>
      </c>
      <c r="J207" s="117" t="s">
        <v>287</v>
      </c>
      <c r="K207" s="118">
        <v>42736</v>
      </c>
      <c r="L207" s="117">
        <v>50040</v>
      </c>
      <c r="M207" s="109" t="s">
        <v>30</v>
      </c>
      <c r="N207" s="116">
        <v>0</v>
      </c>
      <c r="O207" s="116">
        <v>49.836842105263152</v>
      </c>
      <c r="P207" s="116">
        <v>0</v>
      </c>
      <c r="Q207" s="116">
        <v>0.38</v>
      </c>
      <c r="R207" s="116">
        <v>18.937999999999999</v>
      </c>
      <c r="S207" s="116">
        <v>49.836842105263152</v>
      </c>
      <c r="T207" s="116"/>
      <c r="X207" s="92">
        <f t="shared" si="76"/>
        <v>1</v>
      </c>
      <c r="Z207" s="100">
        <f t="shared" si="77"/>
        <v>1999</v>
      </c>
      <c r="AA207" s="105" t="str">
        <f>+VLOOKUP(C207,'Código Licitaciones'!$J$7:$J$31,1,0)</f>
        <v>Aela Generación S.A.</v>
      </c>
      <c r="AB207" s="105" t="str">
        <f t="shared" si="78"/>
        <v>76.489.426-K</v>
      </c>
      <c r="AC207" s="105" t="str">
        <f>+VLOOKUP(E207,'Código Licitaciones'!$K$7:$K$50,1,0)</f>
        <v>CGE Distribución</v>
      </c>
      <c r="AD207" s="105" t="str">
        <f t="shared" si="79"/>
        <v>99.513.400-4</v>
      </c>
      <c r="AE207" s="105" t="str">
        <f>+VLOOKUP(G207,'Código Licitaciones'!$L$7:$L$50,1,0)</f>
        <v>Quillota 220</v>
      </c>
      <c r="AF207" s="100">
        <f t="shared" si="80"/>
        <v>220</v>
      </c>
      <c r="AG207" s="105" t="str">
        <f>+VLOOKUP(I207,'Código Licitaciones'!$M$7:$M$50,1,0)</f>
        <v>2015/02</v>
      </c>
      <c r="AH207" s="105" t="str">
        <f>+VLOOKUP(J207,'Código Licitaciones'!$N$7:$N$50,1,0)</f>
        <v>BS4B</v>
      </c>
      <c r="AI207" s="105">
        <f t="shared" si="81"/>
        <v>42736</v>
      </c>
      <c r="AJ207" s="105">
        <f t="shared" si="82"/>
        <v>50040</v>
      </c>
      <c r="AK207" s="106" t="e">
        <f>+VLOOKUP(M207,'Código Barras'!$C$3:$C$1694,1,0)</f>
        <v>#N/A</v>
      </c>
      <c r="AL207" s="100">
        <f t="shared" si="83"/>
        <v>0</v>
      </c>
      <c r="AM207" s="100">
        <f t="shared" si="84"/>
        <v>49.836842105263152</v>
      </c>
      <c r="AN207" s="100">
        <f t="shared" si="85"/>
        <v>0</v>
      </c>
      <c r="AO207" s="100">
        <f t="shared" si="86"/>
        <v>0.38</v>
      </c>
      <c r="AP207" s="100">
        <f t="shared" si="87"/>
        <v>18.937999999999999</v>
      </c>
      <c r="AQ207" s="100">
        <f t="shared" si="88"/>
        <v>49.836842105263152</v>
      </c>
      <c r="AR207" s="100" t="str">
        <f>VLOOKUP(C207&amp;E207&amp;G207&amp;I207&amp;J207,'Código Licitaciones'!$I$8:$I$4158,1,0)</f>
        <v>Aela Generación S.A.CGE DistribuciónQuillota 2202015/02BS4B</v>
      </c>
    </row>
    <row r="208" spans="2:44" ht="18.75" x14ac:dyDescent="0.3">
      <c r="B208" s="113">
        <v>1999</v>
      </c>
      <c r="C208" s="114" t="s">
        <v>8199</v>
      </c>
      <c r="D208" s="114" t="s">
        <v>8200</v>
      </c>
      <c r="E208" s="114" t="s">
        <v>57</v>
      </c>
      <c r="F208" s="115" t="s">
        <v>8210</v>
      </c>
      <c r="G208" s="115" t="s">
        <v>35</v>
      </c>
      <c r="H208" s="116">
        <v>220</v>
      </c>
      <c r="I208" s="117" t="s">
        <v>282</v>
      </c>
      <c r="J208" s="117" t="s">
        <v>287</v>
      </c>
      <c r="K208" s="118">
        <v>42736</v>
      </c>
      <c r="L208" s="117">
        <v>50040</v>
      </c>
      <c r="M208" s="109" t="s">
        <v>35</v>
      </c>
      <c r="N208" s="116">
        <v>0</v>
      </c>
      <c r="O208" s="116">
        <v>46.803971204809748</v>
      </c>
      <c r="P208" s="116">
        <v>0</v>
      </c>
      <c r="Q208" s="116">
        <v>12.641</v>
      </c>
      <c r="R208" s="116">
        <v>591.649</v>
      </c>
      <c r="S208" s="116">
        <v>46.803971204809748</v>
      </c>
      <c r="T208" s="116"/>
      <c r="X208" s="92">
        <f t="shared" si="76"/>
        <v>1</v>
      </c>
      <c r="Z208" s="100">
        <f t="shared" si="77"/>
        <v>1999</v>
      </c>
      <c r="AA208" s="105" t="str">
        <f>+VLOOKUP(C208,'Código Licitaciones'!$J$7:$J$31,1,0)</f>
        <v>Aela Generación S.A.</v>
      </c>
      <c r="AB208" s="105" t="str">
        <f t="shared" si="78"/>
        <v>76.489.426-K</v>
      </c>
      <c r="AC208" s="105" t="str">
        <f>+VLOOKUP(E208,'Código Licitaciones'!$K$7:$K$50,1,0)</f>
        <v>CGE Distribución</v>
      </c>
      <c r="AD208" s="105" t="str">
        <f t="shared" si="79"/>
        <v>99.513.400-4</v>
      </c>
      <c r="AE208" s="105" t="str">
        <f>+VLOOKUP(G208,'Código Licitaciones'!$L$7:$L$50,1,0)</f>
        <v>Itahue 220</v>
      </c>
      <c r="AF208" s="100">
        <f t="shared" si="80"/>
        <v>220</v>
      </c>
      <c r="AG208" s="105" t="str">
        <f>+VLOOKUP(I208,'Código Licitaciones'!$M$7:$M$50,1,0)</f>
        <v>2015/02</v>
      </c>
      <c r="AH208" s="105" t="str">
        <f>+VLOOKUP(J208,'Código Licitaciones'!$N$7:$N$50,1,0)</f>
        <v>BS4B</v>
      </c>
      <c r="AI208" s="105">
        <f t="shared" si="81"/>
        <v>42736</v>
      </c>
      <c r="AJ208" s="105">
        <f t="shared" si="82"/>
        <v>50040</v>
      </c>
      <c r="AK208" s="106" t="e">
        <f>+VLOOKUP(M208,'Código Barras'!$C$3:$C$1694,1,0)</f>
        <v>#N/A</v>
      </c>
      <c r="AL208" s="100">
        <f t="shared" si="83"/>
        <v>0</v>
      </c>
      <c r="AM208" s="100">
        <f t="shared" si="84"/>
        <v>46.803971204809748</v>
      </c>
      <c r="AN208" s="100">
        <f t="shared" si="85"/>
        <v>0</v>
      </c>
      <c r="AO208" s="100">
        <f t="shared" si="86"/>
        <v>12.641</v>
      </c>
      <c r="AP208" s="100">
        <f t="shared" si="87"/>
        <v>591.649</v>
      </c>
      <c r="AQ208" s="100">
        <f t="shared" si="88"/>
        <v>46.803971204809748</v>
      </c>
      <c r="AR208" s="100" t="str">
        <f>VLOOKUP(C208&amp;E208&amp;G208&amp;I208&amp;J208,'Código Licitaciones'!$I$8:$I$4158,1,0)</f>
        <v>Aela Generación S.A.CGE DistribuciónItahue 2202015/02BS4B</v>
      </c>
    </row>
    <row r="209" spans="2:44" ht="18.75" x14ac:dyDescent="0.3">
      <c r="B209" s="113">
        <v>1999</v>
      </c>
      <c r="C209" s="114" t="s">
        <v>8199</v>
      </c>
      <c r="D209" s="114" t="s">
        <v>8200</v>
      </c>
      <c r="E209" s="114" t="s">
        <v>57</v>
      </c>
      <c r="F209" s="115" t="s">
        <v>8210</v>
      </c>
      <c r="G209" s="115" t="s">
        <v>80</v>
      </c>
      <c r="H209" s="116">
        <v>220</v>
      </c>
      <c r="I209" s="117" t="s">
        <v>282</v>
      </c>
      <c r="J209" s="117" t="s">
        <v>287</v>
      </c>
      <c r="K209" s="118">
        <v>42736</v>
      </c>
      <c r="L209" s="117">
        <v>50040</v>
      </c>
      <c r="M209" s="109" t="s">
        <v>80</v>
      </c>
      <c r="N209" s="116">
        <v>0</v>
      </c>
      <c r="O209" s="116">
        <v>49.683014354066991</v>
      </c>
      <c r="P209" s="116">
        <v>0</v>
      </c>
      <c r="Q209" s="116">
        <v>14.212</v>
      </c>
      <c r="R209" s="116">
        <v>706.09500000000003</v>
      </c>
      <c r="S209" s="116">
        <v>49.683014354066991</v>
      </c>
      <c r="T209" s="116"/>
      <c r="X209" s="92">
        <f t="shared" si="76"/>
        <v>1</v>
      </c>
      <c r="Z209" s="100">
        <f t="shared" si="77"/>
        <v>1999</v>
      </c>
      <c r="AA209" s="105" t="str">
        <f>+VLOOKUP(C209,'Código Licitaciones'!$J$7:$J$31,1,0)</f>
        <v>Aela Generación S.A.</v>
      </c>
      <c r="AB209" s="105" t="str">
        <f t="shared" si="78"/>
        <v>76.489.426-K</v>
      </c>
      <c r="AC209" s="105" t="str">
        <f>+VLOOKUP(E209,'Código Licitaciones'!$K$7:$K$50,1,0)</f>
        <v>CGE Distribución</v>
      </c>
      <c r="AD209" s="105" t="str">
        <f t="shared" si="79"/>
        <v>99.513.400-4</v>
      </c>
      <c r="AE209" s="105" t="str">
        <f>+VLOOKUP(G209,'Código Licitaciones'!$L$7:$L$50,1,0)</f>
        <v>Rapel 220</v>
      </c>
      <c r="AF209" s="100">
        <f t="shared" si="80"/>
        <v>220</v>
      </c>
      <c r="AG209" s="105" t="str">
        <f>+VLOOKUP(I209,'Código Licitaciones'!$M$7:$M$50,1,0)</f>
        <v>2015/02</v>
      </c>
      <c r="AH209" s="105" t="str">
        <f>+VLOOKUP(J209,'Código Licitaciones'!$N$7:$N$50,1,0)</f>
        <v>BS4B</v>
      </c>
      <c r="AI209" s="105">
        <f t="shared" si="81"/>
        <v>42736</v>
      </c>
      <c r="AJ209" s="105">
        <f t="shared" si="82"/>
        <v>50040</v>
      </c>
      <c r="AK209" s="106" t="e">
        <f>+VLOOKUP(M209,'Código Barras'!$C$3:$C$1694,1,0)</f>
        <v>#N/A</v>
      </c>
      <c r="AL209" s="100">
        <f t="shared" si="83"/>
        <v>0</v>
      </c>
      <c r="AM209" s="100">
        <f t="shared" si="84"/>
        <v>49.683014354066991</v>
      </c>
      <c r="AN209" s="100">
        <f t="shared" si="85"/>
        <v>0</v>
      </c>
      <c r="AO209" s="100">
        <f t="shared" si="86"/>
        <v>14.212</v>
      </c>
      <c r="AP209" s="100">
        <f t="shared" si="87"/>
        <v>706.09500000000003</v>
      </c>
      <c r="AQ209" s="100">
        <f t="shared" si="88"/>
        <v>49.683014354066991</v>
      </c>
      <c r="AR209" s="100" t="str">
        <f>VLOOKUP(C209&amp;E209&amp;G209&amp;I209&amp;J209,'Código Licitaciones'!$I$8:$I$4158,1,0)</f>
        <v>Aela Generación S.A.CGE DistribuciónRapel 2202015/02BS4B</v>
      </c>
    </row>
    <row r="210" spans="2:44" ht="18.75" x14ac:dyDescent="0.3">
      <c r="B210" s="113">
        <v>1999</v>
      </c>
      <c r="C210" s="114" t="s">
        <v>8199</v>
      </c>
      <c r="D210" s="114" t="s">
        <v>8200</v>
      </c>
      <c r="E210" s="114" t="s">
        <v>57</v>
      </c>
      <c r="F210" s="115" t="s">
        <v>8210</v>
      </c>
      <c r="G210" s="115" t="s">
        <v>73</v>
      </c>
      <c r="H210" s="116">
        <v>220</v>
      </c>
      <c r="I210" s="117" t="s">
        <v>282</v>
      </c>
      <c r="J210" s="117" t="s">
        <v>287</v>
      </c>
      <c r="K210" s="118">
        <v>42736</v>
      </c>
      <c r="L210" s="117">
        <v>50040</v>
      </c>
      <c r="M210" s="109" t="s">
        <v>73</v>
      </c>
      <c r="N210" s="116">
        <v>0</v>
      </c>
      <c r="O210" s="116">
        <v>48.541998125198873</v>
      </c>
      <c r="P210" s="116">
        <v>0</v>
      </c>
      <c r="Q210" s="116">
        <v>232.55799999999999</v>
      </c>
      <c r="R210" s="116">
        <v>11288.83</v>
      </c>
      <c r="S210" s="116">
        <v>48.541998125198873</v>
      </c>
      <c r="T210" s="116"/>
      <c r="X210" s="92">
        <f t="shared" si="76"/>
        <v>1</v>
      </c>
      <c r="Z210" s="100">
        <f t="shared" si="77"/>
        <v>1999</v>
      </c>
      <c r="AA210" s="105" t="str">
        <f>+VLOOKUP(C210,'Código Licitaciones'!$J$7:$J$31,1,0)</f>
        <v>Aela Generación S.A.</v>
      </c>
      <c r="AB210" s="105" t="str">
        <f t="shared" si="78"/>
        <v>76.489.426-K</v>
      </c>
      <c r="AC210" s="105" t="str">
        <f>+VLOOKUP(E210,'Código Licitaciones'!$K$7:$K$50,1,0)</f>
        <v>CGE Distribución</v>
      </c>
      <c r="AD210" s="105" t="str">
        <f t="shared" si="79"/>
        <v>99.513.400-4</v>
      </c>
      <c r="AE210" s="105" t="str">
        <f>+VLOOKUP(G210,'Código Licitaciones'!$L$7:$L$50,1,0)</f>
        <v>Chena 220</v>
      </c>
      <c r="AF210" s="100">
        <f t="shared" si="80"/>
        <v>220</v>
      </c>
      <c r="AG210" s="105" t="str">
        <f>+VLOOKUP(I210,'Código Licitaciones'!$M$7:$M$50,1,0)</f>
        <v>2015/02</v>
      </c>
      <c r="AH210" s="105" t="str">
        <f>+VLOOKUP(J210,'Código Licitaciones'!$N$7:$N$50,1,0)</f>
        <v>BS4B</v>
      </c>
      <c r="AI210" s="105">
        <f t="shared" si="81"/>
        <v>42736</v>
      </c>
      <c r="AJ210" s="105">
        <f t="shared" si="82"/>
        <v>50040</v>
      </c>
      <c r="AK210" s="106" t="e">
        <f>+VLOOKUP(M210,'Código Barras'!$C$3:$C$1694,1,0)</f>
        <v>#N/A</v>
      </c>
      <c r="AL210" s="100">
        <f t="shared" si="83"/>
        <v>0</v>
      </c>
      <c r="AM210" s="100">
        <f t="shared" si="84"/>
        <v>48.541998125198873</v>
      </c>
      <c r="AN210" s="100">
        <f t="shared" si="85"/>
        <v>0</v>
      </c>
      <c r="AO210" s="100">
        <f t="shared" si="86"/>
        <v>232.55799999999999</v>
      </c>
      <c r="AP210" s="100">
        <f t="shared" si="87"/>
        <v>11288.83</v>
      </c>
      <c r="AQ210" s="100">
        <f t="shared" si="88"/>
        <v>48.541998125198873</v>
      </c>
      <c r="AR210" s="100" t="str">
        <f>VLOOKUP(C210&amp;E210&amp;G210&amp;I210&amp;J210,'Código Licitaciones'!$I$8:$I$4158,1,0)</f>
        <v>Aela Generación S.A.CGE DistribuciónChena 2202015/02BS4B</v>
      </c>
    </row>
    <row r="211" spans="2:44" ht="18.75" x14ac:dyDescent="0.3">
      <c r="B211" s="113">
        <v>1999</v>
      </c>
      <c r="C211" s="114" t="s">
        <v>8199</v>
      </c>
      <c r="D211" s="114" t="s">
        <v>8200</v>
      </c>
      <c r="E211" s="114" t="s">
        <v>57</v>
      </c>
      <c r="F211" s="115" t="s">
        <v>8210</v>
      </c>
      <c r="G211" s="115" t="s">
        <v>79</v>
      </c>
      <c r="H211" s="116">
        <v>220</v>
      </c>
      <c r="I211" s="117" t="s">
        <v>282</v>
      </c>
      <c r="J211" s="117" t="s">
        <v>287</v>
      </c>
      <c r="K211" s="118">
        <v>42736</v>
      </c>
      <c r="L211" s="117">
        <v>50040</v>
      </c>
      <c r="M211" s="109" t="s">
        <v>79</v>
      </c>
      <c r="N211" s="116">
        <v>0</v>
      </c>
      <c r="O211" s="116">
        <v>49.428973817297226</v>
      </c>
      <c r="P211" s="116">
        <v>0</v>
      </c>
      <c r="Q211" s="116">
        <v>15.621</v>
      </c>
      <c r="R211" s="116">
        <v>772.13</v>
      </c>
      <c r="S211" s="116">
        <v>49.428973817297226</v>
      </c>
      <c r="T211" s="116"/>
      <c r="X211" s="92">
        <f t="shared" si="76"/>
        <v>3</v>
      </c>
      <c r="Z211" s="100">
        <f t="shared" si="77"/>
        <v>1999</v>
      </c>
      <c r="AA211" s="105" t="str">
        <f>+VLOOKUP(C211,'Código Licitaciones'!$J$7:$J$31,1,0)</f>
        <v>Aela Generación S.A.</v>
      </c>
      <c r="AB211" s="105" t="str">
        <f t="shared" si="78"/>
        <v>76.489.426-K</v>
      </c>
      <c r="AC211" s="105" t="str">
        <f>+VLOOKUP(E211,'Código Licitaciones'!$K$7:$K$50,1,0)</f>
        <v>CGE Distribución</v>
      </c>
      <c r="AD211" s="105" t="str">
        <f t="shared" si="79"/>
        <v>99.513.400-4</v>
      </c>
      <c r="AE211" s="105" t="e">
        <f>+VLOOKUP(G211,'Código Licitaciones'!$L$7:$L$50,1,0)</f>
        <v>#N/A</v>
      </c>
      <c r="AF211" s="100">
        <f t="shared" si="80"/>
        <v>220</v>
      </c>
      <c r="AG211" s="105" t="str">
        <f>+VLOOKUP(I211,'Código Licitaciones'!$M$7:$M$50,1,0)</f>
        <v>2015/02</v>
      </c>
      <c r="AH211" s="105" t="str">
        <f>+VLOOKUP(J211,'Código Licitaciones'!$N$7:$N$50,1,0)</f>
        <v>BS4B</v>
      </c>
      <c r="AI211" s="105">
        <f t="shared" si="81"/>
        <v>42736</v>
      </c>
      <c r="AJ211" s="105">
        <f t="shared" si="82"/>
        <v>50040</v>
      </c>
      <c r="AK211" s="106" t="e">
        <f>+VLOOKUP(M211,'Código Barras'!$C$3:$C$1694,1,0)</f>
        <v>#N/A</v>
      </c>
      <c r="AL211" s="100">
        <f t="shared" si="83"/>
        <v>0</v>
      </c>
      <c r="AM211" s="100">
        <f t="shared" si="84"/>
        <v>49.428973817297226</v>
      </c>
      <c r="AN211" s="100">
        <f t="shared" si="85"/>
        <v>0</v>
      </c>
      <c r="AO211" s="100">
        <f t="shared" si="86"/>
        <v>15.621</v>
      </c>
      <c r="AP211" s="100">
        <f t="shared" si="87"/>
        <v>772.13</v>
      </c>
      <c r="AQ211" s="100">
        <f t="shared" si="88"/>
        <v>49.428973817297226</v>
      </c>
      <c r="AR211" s="100" t="e">
        <f>VLOOKUP(C211&amp;E211&amp;G211&amp;I211&amp;J211,'Código Licitaciones'!$I$8:$I$4158,1,0)</f>
        <v>#N/A</v>
      </c>
    </row>
    <row r="212" spans="2:44" ht="18.75" x14ac:dyDescent="0.3">
      <c r="B212" s="113">
        <v>1999</v>
      </c>
      <c r="C212" s="114" t="s">
        <v>8199</v>
      </c>
      <c r="D212" s="114" t="s">
        <v>8200</v>
      </c>
      <c r="E212" s="114" t="s">
        <v>57</v>
      </c>
      <c r="F212" s="115" t="s">
        <v>8210</v>
      </c>
      <c r="G212" s="115" t="s">
        <v>25</v>
      </c>
      <c r="H212" s="116">
        <v>220</v>
      </c>
      <c r="I212" s="117" t="s">
        <v>282</v>
      </c>
      <c r="J212" s="117" t="s">
        <v>288</v>
      </c>
      <c r="K212" s="118">
        <v>42736</v>
      </c>
      <c r="L212" s="117">
        <v>50040</v>
      </c>
      <c r="M212" s="109" t="s">
        <v>25</v>
      </c>
      <c r="N212" s="116">
        <v>5078.8766300972875</v>
      </c>
      <c r="O212" s="116">
        <v>47.915000575793641</v>
      </c>
      <c r="P212" s="116">
        <v>4.8310000000000004</v>
      </c>
      <c r="Q212" s="116">
        <v>651.27499999999998</v>
      </c>
      <c r="R212" s="116">
        <v>55741.895000000004</v>
      </c>
      <c r="S212" s="116">
        <v>85.588875666960973</v>
      </c>
      <c r="T212" s="116"/>
      <c r="X212" s="92">
        <f t="shared" si="76"/>
        <v>1</v>
      </c>
      <c r="Z212" s="100">
        <f t="shared" si="77"/>
        <v>1999</v>
      </c>
      <c r="AA212" s="105" t="str">
        <f>+VLOOKUP(C212,'Código Licitaciones'!$J$7:$J$31,1,0)</f>
        <v>Aela Generación S.A.</v>
      </c>
      <c r="AB212" s="105" t="str">
        <f t="shared" si="78"/>
        <v>76.489.426-K</v>
      </c>
      <c r="AC212" s="105" t="str">
        <f>+VLOOKUP(E212,'Código Licitaciones'!$K$7:$K$50,1,0)</f>
        <v>CGE Distribución</v>
      </c>
      <c r="AD212" s="105" t="str">
        <f t="shared" si="79"/>
        <v>99.513.400-4</v>
      </c>
      <c r="AE212" s="105" t="str">
        <f>+VLOOKUP(G212,'Código Licitaciones'!$L$7:$L$50,1,0)</f>
        <v>Alto Jahuel 220</v>
      </c>
      <c r="AF212" s="100">
        <f t="shared" si="80"/>
        <v>220</v>
      </c>
      <c r="AG212" s="105" t="str">
        <f>+VLOOKUP(I212,'Código Licitaciones'!$M$7:$M$50,1,0)</f>
        <v>2015/02</v>
      </c>
      <c r="AH212" s="105" t="str">
        <f>+VLOOKUP(J212,'Código Licitaciones'!$N$7:$N$50,1,0)</f>
        <v>BS4C</v>
      </c>
      <c r="AI212" s="105">
        <f t="shared" si="81"/>
        <v>42736</v>
      </c>
      <c r="AJ212" s="105">
        <f t="shared" si="82"/>
        <v>50040</v>
      </c>
      <c r="AK212" s="106" t="e">
        <f>+VLOOKUP(M212,'Código Barras'!$C$3:$C$1694,1,0)</f>
        <v>#N/A</v>
      </c>
      <c r="AL212" s="100">
        <f t="shared" si="83"/>
        <v>5078.8766300972875</v>
      </c>
      <c r="AM212" s="100">
        <f t="shared" si="84"/>
        <v>47.915000575793641</v>
      </c>
      <c r="AN212" s="100">
        <f t="shared" si="85"/>
        <v>4.8310000000000004</v>
      </c>
      <c r="AO212" s="100">
        <f t="shared" si="86"/>
        <v>651.27499999999998</v>
      </c>
      <c r="AP212" s="100">
        <f t="shared" si="87"/>
        <v>55741.895000000004</v>
      </c>
      <c r="AQ212" s="100">
        <f t="shared" si="88"/>
        <v>85.588875666960973</v>
      </c>
      <c r="AR212" s="100" t="str">
        <f>VLOOKUP(C212&amp;E212&amp;G212&amp;I212&amp;J212,'Código Licitaciones'!$I$8:$I$4158,1,0)</f>
        <v>Aela Generación S.A.CGE DistribuciónAlto Jahuel 2202015/02BS4C</v>
      </c>
    </row>
    <row r="213" spans="2:44" ht="18.75" x14ac:dyDescent="0.3">
      <c r="B213" s="113">
        <v>1999</v>
      </c>
      <c r="C213" s="114" t="s">
        <v>8199</v>
      </c>
      <c r="D213" s="114" t="s">
        <v>8200</v>
      </c>
      <c r="E213" s="114" t="s">
        <v>57</v>
      </c>
      <c r="F213" s="115" t="s">
        <v>8210</v>
      </c>
      <c r="G213" s="115" t="s">
        <v>28</v>
      </c>
      <c r="H213" s="116">
        <v>220</v>
      </c>
      <c r="I213" s="117" t="s">
        <v>282</v>
      </c>
      <c r="J213" s="117" t="s">
        <v>288</v>
      </c>
      <c r="K213" s="118">
        <v>42736</v>
      </c>
      <c r="L213" s="117">
        <v>50040</v>
      </c>
      <c r="M213" s="109" t="s">
        <v>28</v>
      </c>
      <c r="N213" s="116">
        <v>5213.666666666667</v>
      </c>
      <c r="O213" s="116">
        <v>49.29421487603306</v>
      </c>
      <c r="P213" s="116">
        <v>6.0000000000000001E-3</v>
      </c>
      <c r="Q213" s="116">
        <v>0.60499999999999998</v>
      </c>
      <c r="R213" s="116">
        <v>61.105000000000004</v>
      </c>
      <c r="S213" s="116">
        <v>101.00000000000001</v>
      </c>
      <c r="T213" s="116"/>
      <c r="X213" s="92">
        <f t="shared" si="76"/>
        <v>1</v>
      </c>
      <c r="Z213" s="100">
        <f t="shared" si="77"/>
        <v>1999</v>
      </c>
      <c r="AA213" s="105" t="str">
        <f>+VLOOKUP(C213,'Código Licitaciones'!$J$7:$J$31,1,0)</f>
        <v>Aela Generación S.A.</v>
      </c>
      <c r="AB213" s="105" t="str">
        <f t="shared" si="78"/>
        <v>76.489.426-K</v>
      </c>
      <c r="AC213" s="105" t="str">
        <f>+VLOOKUP(E213,'Código Licitaciones'!$K$7:$K$50,1,0)</f>
        <v>CGE Distribución</v>
      </c>
      <c r="AD213" s="105" t="str">
        <f t="shared" si="79"/>
        <v>99.513.400-4</v>
      </c>
      <c r="AE213" s="105" t="str">
        <f>+VLOOKUP(G213,'Código Licitaciones'!$L$7:$L$50,1,0)</f>
        <v>Cerro Navia 220</v>
      </c>
      <c r="AF213" s="100">
        <f t="shared" si="80"/>
        <v>220</v>
      </c>
      <c r="AG213" s="105" t="str">
        <f>+VLOOKUP(I213,'Código Licitaciones'!$M$7:$M$50,1,0)</f>
        <v>2015/02</v>
      </c>
      <c r="AH213" s="105" t="str">
        <f>+VLOOKUP(J213,'Código Licitaciones'!$N$7:$N$50,1,0)</f>
        <v>BS4C</v>
      </c>
      <c r="AI213" s="105">
        <f t="shared" si="81"/>
        <v>42736</v>
      </c>
      <c r="AJ213" s="105">
        <f t="shared" si="82"/>
        <v>50040</v>
      </c>
      <c r="AK213" s="106" t="e">
        <f>+VLOOKUP(M213,'Código Barras'!$C$3:$C$1694,1,0)</f>
        <v>#N/A</v>
      </c>
      <c r="AL213" s="100">
        <f t="shared" si="83"/>
        <v>5213.666666666667</v>
      </c>
      <c r="AM213" s="100">
        <f t="shared" si="84"/>
        <v>49.29421487603306</v>
      </c>
      <c r="AN213" s="100">
        <f t="shared" si="85"/>
        <v>6.0000000000000001E-3</v>
      </c>
      <c r="AO213" s="100">
        <f t="shared" si="86"/>
        <v>0.60499999999999998</v>
      </c>
      <c r="AP213" s="100">
        <f t="shared" si="87"/>
        <v>61.105000000000004</v>
      </c>
      <c r="AQ213" s="100">
        <f t="shared" si="88"/>
        <v>101.00000000000001</v>
      </c>
      <c r="AR213" s="100" t="str">
        <f>VLOOKUP(C213&amp;E213&amp;G213&amp;I213&amp;J213,'Código Licitaciones'!$I$8:$I$4158,1,0)</f>
        <v>Aela Generación S.A.CGE DistribuciónCerro Navia 2202015/02BS4C</v>
      </c>
    </row>
    <row r="214" spans="2:44" ht="18.75" x14ac:dyDescent="0.3">
      <c r="B214" s="113">
        <v>1999</v>
      </c>
      <c r="C214" s="114" t="s">
        <v>8199</v>
      </c>
      <c r="D214" s="114" t="s">
        <v>8200</v>
      </c>
      <c r="E214" s="114" t="s">
        <v>57</v>
      </c>
      <c r="F214" s="115" t="s">
        <v>8210</v>
      </c>
      <c r="G214" s="115" t="s">
        <v>46</v>
      </c>
      <c r="H214" s="116">
        <v>220</v>
      </c>
      <c r="I214" s="117" t="s">
        <v>282</v>
      </c>
      <c r="J214" s="117" t="s">
        <v>288</v>
      </c>
      <c r="K214" s="118">
        <v>42736</v>
      </c>
      <c r="L214" s="117">
        <v>50040</v>
      </c>
      <c r="M214" s="109" t="s">
        <v>46</v>
      </c>
      <c r="N214" s="116">
        <v>4795.4361318924912</v>
      </c>
      <c r="O214" s="116">
        <v>45.315000319590922</v>
      </c>
      <c r="P214" s="116">
        <v>7.218</v>
      </c>
      <c r="Q214" s="116">
        <v>782.25</v>
      </c>
      <c r="R214" s="116">
        <v>70061.116999999998</v>
      </c>
      <c r="S214" s="116">
        <v>89.563588366890372</v>
      </c>
      <c r="T214" s="116"/>
      <c r="X214" s="92">
        <f t="shared" si="76"/>
        <v>1</v>
      </c>
      <c r="Z214" s="100">
        <f t="shared" si="77"/>
        <v>1999</v>
      </c>
      <c r="AA214" s="105" t="str">
        <f>+VLOOKUP(C214,'Código Licitaciones'!$J$7:$J$31,1,0)</f>
        <v>Aela Generación S.A.</v>
      </c>
      <c r="AB214" s="105" t="str">
        <f t="shared" si="78"/>
        <v>76.489.426-K</v>
      </c>
      <c r="AC214" s="105" t="str">
        <f>+VLOOKUP(E214,'Código Licitaciones'!$K$7:$K$50,1,0)</f>
        <v>CGE Distribución</v>
      </c>
      <c r="AD214" s="105" t="str">
        <f t="shared" si="79"/>
        <v>99.513.400-4</v>
      </c>
      <c r="AE214" s="105" t="str">
        <f>+VLOOKUP(G214,'Código Licitaciones'!$L$7:$L$50,1,0)</f>
        <v>Charrua 220</v>
      </c>
      <c r="AF214" s="100">
        <f t="shared" si="80"/>
        <v>220</v>
      </c>
      <c r="AG214" s="105" t="str">
        <f>+VLOOKUP(I214,'Código Licitaciones'!$M$7:$M$50,1,0)</f>
        <v>2015/02</v>
      </c>
      <c r="AH214" s="105" t="str">
        <f>+VLOOKUP(J214,'Código Licitaciones'!$N$7:$N$50,1,0)</f>
        <v>BS4C</v>
      </c>
      <c r="AI214" s="105">
        <f t="shared" si="81"/>
        <v>42736</v>
      </c>
      <c r="AJ214" s="105">
        <f t="shared" si="82"/>
        <v>50040</v>
      </c>
      <c r="AK214" s="106" t="e">
        <f>+VLOOKUP(M214,'Código Barras'!$C$3:$C$1694,1,0)</f>
        <v>#N/A</v>
      </c>
      <c r="AL214" s="100">
        <f t="shared" si="83"/>
        <v>4795.4361318924912</v>
      </c>
      <c r="AM214" s="100">
        <f t="shared" si="84"/>
        <v>45.315000319590922</v>
      </c>
      <c r="AN214" s="100">
        <f t="shared" si="85"/>
        <v>7.218</v>
      </c>
      <c r="AO214" s="100">
        <f t="shared" si="86"/>
        <v>782.25</v>
      </c>
      <c r="AP214" s="100">
        <f t="shared" si="87"/>
        <v>70061.116999999998</v>
      </c>
      <c r="AQ214" s="100">
        <f t="shared" si="88"/>
        <v>89.563588366890372</v>
      </c>
      <c r="AR214" s="100" t="str">
        <f>VLOOKUP(C214&amp;E214&amp;G214&amp;I214&amp;J214,'Código Licitaciones'!$I$8:$I$4158,1,0)</f>
        <v>Aela Generación S.A.CGE DistribuciónCharrua 2202015/02BS4C</v>
      </c>
    </row>
    <row r="215" spans="2:44" ht="18.75" x14ac:dyDescent="0.3">
      <c r="B215" s="113">
        <v>1999</v>
      </c>
      <c r="C215" s="114" t="s">
        <v>8199</v>
      </c>
      <c r="D215" s="114" t="s">
        <v>8200</v>
      </c>
      <c r="E215" s="114" t="s">
        <v>57</v>
      </c>
      <c r="F215" s="115" t="s">
        <v>8210</v>
      </c>
      <c r="G215" s="115" t="s">
        <v>29</v>
      </c>
      <c r="H215" s="116">
        <v>220</v>
      </c>
      <c r="I215" s="117" t="s">
        <v>282</v>
      </c>
      <c r="J215" s="117" t="s">
        <v>288</v>
      </c>
      <c r="K215" s="118">
        <v>42736</v>
      </c>
      <c r="L215" s="117">
        <v>50040</v>
      </c>
      <c r="M215" s="109" t="s">
        <v>29</v>
      </c>
      <c r="N215" s="116">
        <v>5248.333333333333</v>
      </c>
      <c r="O215" s="116">
        <v>49.803636363636357</v>
      </c>
      <c r="P215" s="116">
        <v>3.0000000000000001E-3</v>
      </c>
      <c r="Q215" s="116">
        <v>0.27500000000000002</v>
      </c>
      <c r="R215" s="116">
        <v>29.440999999999999</v>
      </c>
      <c r="S215" s="116">
        <v>107.05818181818181</v>
      </c>
      <c r="T215" s="116"/>
      <c r="X215" s="92">
        <f t="shared" si="76"/>
        <v>1</v>
      </c>
      <c r="Z215" s="100">
        <f t="shared" si="77"/>
        <v>1999</v>
      </c>
      <c r="AA215" s="105" t="str">
        <f>+VLOOKUP(C215,'Código Licitaciones'!$J$7:$J$31,1,0)</f>
        <v>Aela Generación S.A.</v>
      </c>
      <c r="AB215" s="105" t="str">
        <f t="shared" si="78"/>
        <v>76.489.426-K</v>
      </c>
      <c r="AC215" s="105" t="str">
        <f>+VLOOKUP(E215,'Código Licitaciones'!$K$7:$K$50,1,0)</f>
        <v>CGE Distribución</v>
      </c>
      <c r="AD215" s="105" t="str">
        <f t="shared" si="79"/>
        <v>99.513.400-4</v>
      </c>
      <c r="AE215" s="105" t="str">
        <f>+VLOOKUP(G215,'Código Licitaciones'!$L$7:$L$50,1,0)</f>
        <v>Polpaico 220</v>
      </c>
      <c r="AF215" s="100">
        <f t="shared" si="80"/>
        <v>220</v>
      </c>
      <c r="AG215" s="105" t="str">
        <f>+VLOOKUP(I215,'Código Licitaciones'!$M$7:$M$50,1,0)</f>
        <v>2015/02</v>
      </c>
      <c r="AH215" s="105" t="str">
        <f>+VLOOKUP(J215,'Código Licitaciones'!$N$7:$N$50,1,0)</f>
        <v>BS4C</v>
      </c>
      <c r="AI215" s="105">
        <f t="shared" si="81"/>
        <v>42736</v>
      </c>
      <c r="AJ215" s="105">
        <f t="shared" si="82"/>
        <v>50040</v>
      </c>
      <c r="AK215" s="106" t="e">
        <f>+VLOOKUP(M215,'Código Barras'!$C$3:$C$1694,1,0)</f>
        <v>#N/A</v>
      </c>
      <c r="AL215" s="100">
        <f t="shared" si="83"/>
        <v>5248.333333333333</v>
      </c>
      <c r="AM215" s="100">
        <f t="shared" si="84"/>
        <v>49.803636363636357</v>
      </c>
      <c r="AN215" s="100">
        <f t="shared" si="85"/>
        <v>3.0000000000000001E-3</v>
      </c>
      <c r="AO215" s="100">
        <f t="shared" si="86"/>
        <v>0.27500000000000002</v>
      </c>
      <c r="AP215" s="100">
        <f t="shared" si="87"/>
        <v>29.440999999999999</v>
      </c>
      <c r="AQ215" s="100">
        <f t="shared" si="88"/>
        <v>107.05818181818181</v>
      </c>
      <c r="AR215" s="100" t="str">
        <f>VLOOKUP(C215&amp;E215&amp;G215&amp;I215&amp;J215,'Código Licitaciones'!$I$8:$I$4158,1,0)</f>
        <v>Aela Generación S.A.CGE DistribuciónPolpaico 2202015/02BS4C</v>
      </c>
    </row>
    <row r="216" spans="2:44" ht="18.75" x14ac:dyDescent="0.3">
      <c r="B216" s="113">
        <v>1999</v>
      </c>
      <c r="C216" s="114" t="s">
        <v>8199</v>
      </c>
      <c r="D216" s="114" t="s">
        <v>8200</v>
      </c>
      <c r="E216" s="114" t="s">
        <v>57</v>
      </c>
      <c r="F216" s="115" t="s">
        <v>8210</v>
      </c>
      <c r="G216" s="115" t="s">
        <v>63</v>
      </c>
      <c r="H216" s="116">
        <v>220</v>
      </c>
      <c r="I216" s="117" t="s">
        <v>282</v>
      </c>
      <c r="J216" s="117" t="s">
        <v>288</v>
      </c>
      <c r="K216" s="118">
        <v>42736</v>
      </c>
      <c r="L216" s="117">
        <v>50040</v>
      </c>
      <c r="M216" s="109" t="s">
        <v>63</v>
      </c>
      <c r="N216" s="116">
        <v>4862.6000000000004</v>
      </c>
      <c r="O216" s="116">
        <v>46.077001658990852</v>
      </c>
      <c r="P216" s="116">
        <v>2.35</v>
      </c>
      <c r="Q216" s="116">
        <v>236.89099999999999</v>
      </c>
      <c r="R216" s="116">
        <v>22342.337</v>
      </c>
      <c r="S216" s="116">
        <v>94.314841002824082</v>
      </c>
      <c r="T216" s="116"/>
      <c r="X216" s="92">
        <f t="shared" si="76"/>
        <v>1</v>
      </c>
      <c r="Z216" s="100">
        <f t="shared" si="77"/>
        <v>1999</v>
      </c>
      <c r="AA216" s="105" t="str">
        <f>+VLOOKUP(C216,'Código Licitaciones'!$J$7:$J$31,1,0)</f>
        <v>Aela Generación S.A.</v>
      </c>
      <c r="AB216" s="105" t="str">
        <f t="shared" si="78"/>
        <v>76.489.426-K</v>
      </c>
      <c r="AC216" s="105" t="str">
        <f>+VLOOKUP(E216,'Código Licitaciones'!$K$7:$K$50,1,0)</f>
        <v>CGE Distribución</v>
      </c>
      <c r="AD216" s="105" t="str">
        <f t="shared" si="79"/>
        <v>99.513.400-4</v>
      </c>
      <c r="AE216" s="105" t="str">
        <f>+VLOOKUP(G216,'Código Licitaciones'!$L$7:$L$50,1,0)</f>
        <v>Temuco 220</v>
      </c>
      <c r="AF216" s="100">
        <f t="shared" si="80"/>
        <v>220</v>
      </c>
      <c r="AG216" s="105" t="str">
        <f>+VLOOKUP(I216,'Código Licitaciones'!$M$7:$M$50,1,0)</f>
        <v>2015/02</v>
      </c>
      <c r="AH216" s="105" t="str">
        <f>+VLOOKUP(J216,'Código Licitaciones'!$N$7:$N$50,1,0)</f>
        <v>BS4C</v>
      </c>
      <c r="AI216" s="105">
        <f t="shared" si="81"/>
        <v>42736</v>
      </c>
      <c r="AJ216" s="105">
        <f t="shared" si="82"/>
        <v>50040</v>
      </c>
      <c r="AK216" s="106" t="e">
        <f>+VLOOKUP(M216,'Código Barras'!$C$3:$C$1694,1,0)</f>
        <v>#N/A</v>
      </c>
      <c r="AL216" s="100">
        <f t="shared" si="83"/>
        <v>4862.6000000000004</v>
      </c>
      <c r="AM216" s="100">
        <f t="shared" si="84"/>
        <v>46.077001658990852</v>
      </c>
      <c r="AN216" s="100">
        <f t="shared" si="85"/>
        <v>2.35</v>
      </c>
      <c r="AO216" s="100">
        <f t="shared" si="86"/>
        <v>236.89099999999999</v>
      </c>
      <c r="AP216" s="100">
        <f t="shared" si="87"/>
        <v>22342.337</v>
      </c>
      <c r="AQ216" s="100">
        <f t="shared" si="88"/>
        <v>94.314841002824082</v>
      </c>
      <c r="AR216" s="100" t="str">
        <f>VLOOKUP(C216&amp;E216&amp;G216&amp;I216&amp;J216,'Código Licitaciones'!$I$8:$I$4158,1,0)</f>
        <v>Aela Generación S.A.CGE DistribuciónTemuco 2202015/02BS4C</v>
      </c>
    </row>
    <row r="217" spans="2:44" ht="18.75" x14ac:dyDescent="0.3">
      <c r="B217" s="113">
        <v>1999</v>
      </c>
      <c r="C217" s="114" t="s">
        <v>8199</v>
      </c>
      <c r="D217" s="114" t="s">
        <v>8200</v>
      </c>
      <c r="E217" s="114" t="s">
        <v>57</v>
      </c>
      <c r="F217" s="115" t="s">
        <v>8210</v>
      </c>
      <c r="G217" s="115" t="s">
        <v>68</v>
      </c>
      <c r="H217" s="116">
        <v>220</v>
      </c>
      <c r="I217" s="117" t="s">
        <v>282</v>
      </c>
      <c r="J217" s="117" t="s">
        <v>288</v>
      </c>
      <c r="K217" s="118">
        <v>42736</v>
      </c>
      <c r="L217" s="117">
        <v>50040</v>
      </c>
      <c r="M217" s="109" t="s">
        <v>68</v>
      </c>
      <c r="N217" s="116">
        <v>4823.2551724137929</v>
      </c>
      <c r="O217" s="116">
        <v>45.151001341218077</v>
      </c>
      <c r="P217" s="116">
        <v>1.3049999999999999</v>
      </c>
      <c r="Q217" s="116">
        <v>131.22399999999999</v>
      </c>
      <c r="R217" s="116">
        <v>12219.242999999999</v>
      </c>
      <c r="S217" s="116">
        <v>93.117440407242569</v>
      </c>
      <c r="T217" s="116"/>
      <c r="X217" s="92">
        <f t="shared" si="76"/>
        <v>1</v>
      </c>
      <c r="Z217" s="100">
        <f t="shared" si="77"/>
        <v>1999</v>
      </c>
      <c r="AA217" s="105" t="str">
        <f>+VLOOKUP(C217,'Código Licitaciones'!$J$7:$J$31,1,0)</f>
        <v>Aela Generación S.A.</v>
      </c>
      <c r="AB217" s="105" t="str">
        <f t="shared" si="78"/>
        <v>76.489.426-K</v>
      </c>
      <c r="AC217" s="105" t="str">
        <f>+VLOOKUP(E217,'Código Licitaciones'!$K$7:$K$50,1,0)</f>
        <v>CGE Distribución</v>
      </c>
      <c r="AD217" s="105" t="str">
        <f t="shared" si="79"/>
        <v>99.513.400-4</v>
      </c>
      <c r="AE217" s="105" t="str">
        <f>+VLOOKUP(G217,'Código Licitaciones'!$L$7:$L$50,1,0)</f>
        <v>Hualpen 220</v>
      </c>
      <c r="AF217" s="100">
        <f t="shared" si="80"/>
        <v>220</v>
      </c>
      <c r="AG217" s="105" t="str">
        <f>+VLOOKUP(I217,'Código Licitaciones'!$M$7:$M$50,1,0)</f>
        <v>2015/02</v>
      </c>
      <c r="AH217" s="105" t="str">
        <f>+VLOOKUP(J217,'Código Licitaciones'!$N$7:$N$50,1,0)</f>
        <v>BS4C</v>
      </c>
      <c r="AI217" s="105">
        <f t="shared" si="81"/>
        <v>42736</v>
      </c>
      <c r="AJ217" s="105">
        <f t="shared" si="82"/>
        <v>50040</v>
      </c>
      <c r="AK217" s="106" t="e">
        <f>+VLOOKUP(M217,'Código Barras'!$C$3:$C$1694,1,0)</f>
        <v>#N/A</v>
      </c>
      <c r="AL217" s="100">
        <f t="shared" si="83"/>
        <v>4823.2551724137929</v>
      </c>
      <c r="AM217" s="100">
        <f t="shared" si="84"/>
        <v>45.151001341218077</v>
      </c>
      <c r="AN217" s="100">
        <f t="shared" si="85"/>
        <v>1.3049999999999999</v>
      </c>
      <c r="AO217" s="100">
        <f t="shared" si="86"/>
        <v>131.22399999999999</v>
      </c>
      <c r="AP217" s="100">
        <f t="shared" si="87"/>
        <v>12219.242999999999</v>
      </c>
      <c r="AQ217" s="100">
        <f t="shared" si="88"/>
        <v>93.117440407242569</v>
      </c>
      <c r="AR217" s="100" t="str">
        <f>VLOOKUP(C217&amp;E217&amp;G217&amp;I217&amp;J217,'Código Licitaciones'!$I$8:$I$4158,1,0)</f>
        <v>Aela Generación S.A.CGE DistribuciónHualpen 2202015/02BS4C</v>
      </c>
    </row>
    <row r="218" spans="2:44" ht="18.75" x14ac:dyDescent="0.3">
      <c r="B218" s="113">
        <v>1999</v>
      </c>
      <c r="C218" s="114" t="s">
        <v>8199</v>
      </c>
      <c r="D218" s="114" t="s">
        <v>8200</v>
      </c>
      <c r="E218" s="114" t="s">
        <v>57</v>
      </c>
      <c r="F218" s="115" t="s">
        <v>8210</v>
      </c>
      <c r="G218" s="115" t="s">
        <v>35</v>
      </c>
      <c r="H218" s="116">
        <v>220</v>
      </c>
      <c r="I218" s="117" t="s">
        <v>282</v>
      </c>
      <c r="J218" s="117" t="s">
        <v>288</v>
      </c>
      <c r="K218" s="118">
        <v>42736</v>
      </c>
      <c r="L218" s="117">
        <v>50040</v>
      </c>
      <c r="M218" s="109" t="s">
        <v>35</v>
      </c>
      <c r="N218" s="116">
        <v>4886.7984286101328</v>
      </c>
      <c r="O218" s="116">
        <v>46.803999555330471</v>
      </c>
      <c r="P218" s="116">
        <v>3.6909999999999998</v>
      </c>
      <c r="Q218" s="116">
        <v>485.75400000000002</v>
      </c>
      <c r="R218" s="116">
        <v>40772.402999999998</v>
      </c>
      <c r="S218" s="116">
        <v>83.936319618572355</v>
      </c>
      <c r="T218" s="116"/>
      <c r="X218" s="92">
        <f t="shared" si="76"/>
        <v>1</v>
      </c>
      <c r="Z218" s="100">
        <f t="shared" si="77"/>
        <v>1999</v>
      </c>
      <c r="AA218" s="105" t="str">
        <f>+VLOOKUP(C218,'Código Licitaciones'!$J$7:$J$31,1,0)</f>
        <v>Aela Generación S.A.</v>
      </c>
      <c r="AB218" s="105" t="str">
        <f t="shared" si="78"/>
        <v>76.489.426-K</v>
      </c>
      <c r="AC218" s="105" t="str">
        <f>+VLOOKUP(E218,'Código Licitaciones'!$K$7:$K$50,1,0)</f>
        <v>CGE Distribución</v>
      </c>
      <c r="AD218" s="105" t="str">
        <f t="shared" si="79"/>
        <v>99.513.400-4</v>
      </c>
      <c r="AE218" s="105" t="str">
        <f>+VLOOKUP(G218,'Código Licitaciones'!$L$7:$L$50,1,0)</f>
        <v>Itahue 220</v>
      </c>
      <c r="AF218" s="100">
        <f t="shared" si="80"/>
        <v>220</v>
      </c>
      <c r="AG218" s="105" t="str">
        <f>+VLOOKUP(I218,'Código Licitaciones'!$M$7:$M$50,1,0)</f>
        <v>2015/02</v>
      </c>
      <c r="AH218" s="105" t="str">
        <f>+VLOOKUP(J218,'Código Licitaciones'!$N$7:$N$50,1,0)</f>
        <v>BS4C</v>
      </c>
      <c r="AI218" s="105">
        <f t="shared" si="81"/>
        <v>42736</v>
      </c>
      <c r="AJ218" s="105">
        <f t="shared" si="82"/>
        <v>50040</v>
      </c>
      <c r="AK218" s="106" t="e">
        <f>+VLOOKUP(M218,'Código Barras'!$C$3:$C$1694,1,0)</f>
        <v>#N/A</v>
      </c>
      <c r="AL218" s="100">
        <f t="shared" si="83"/>
        <v>4886.7984286101328</v>
      </c>
      <c r="AM218" s="100">
        <f t="shared" si="84"/>
        <v>46.803999555330471</v>
      </c>
      <c r="AN218" s="100">
        <f t="shared" si="85"/>
        <v>3.6909999999999998</v>
      </c>
      <c r="AO218" s="100">
        <f t="shared" si="86"/>
        <v>485.75400000000002</v>
      </c>
      <c r="AP218" s="100">
        <f t="shared" si="87"/>
        <v>40772.402999999998</v>
      </c>
      <c r="AQ218" s="100">
        <f t="shared" si="88"/>
        <v>83.936319618572355</v>
      </c>
      <c r="AR218" s="100" t="str">
        <f>VLOOKUP(C218&amp;E218&amp;G218&amp;I218&amp;J218,'Código Licitaciones'!$I$8:$I$4158,1,0)</f>
        <v>Aela Generación S.A.CGE DistribuciónItahue 2202015/02BS4C</v>
      </c>
    </row>
    <row r="219" spans="2:44" ht="18.75" x14ac:dyDescent="0.3">
      <c r="B219" s="113">
        <v>1999</v>
      </c>
      <c r="C219" s="114" t="s">
        <v>8199</v>
      </c>
      <c r="D219" s="114" t="s">
        <v>8200</v>
      </c>
      <c r="E219" s="114" t="s">
        <v>57</v>
      </c>
      <c r="F219" s="115" t="s">
        <v>8210</v>
      </c>
      <c r="G219" s="115" t="s">
        <v>80</v>
      </c>
      <c r="H219" s="116">
        <v>220</v>
      </c>
      <c r="I219" s="117" t="s">
        <v>282</v>
      </c>
      <c r="J219" s="117" t="s">
        <v>288</v>
      </c>
      <c r="K219" s="118">
        <v>42736</v>
      </c>
      <c r="L219" s="117">
        <v>50040</v>
      </c>
      <c r="M219" s="109" t="s">
        <v>80</v>
      </c>
      <c r="N219" s="116">
        <v>5121.3575418994415</v>
      </c>
      <c r="O219" s="116">
        <v>49.683006156348007</v>
      </c>
      <c r="P219" s="116">
        <v>0.17899999999999999</v>
      </c>
      <c r="Q219" s="116">
        <v>25.827000000000002</v>
      </c>
      <c r="R219" s="116">
        <v>2199.886</v>
      </c>
      <c r="S219" s="116">
        <v>85.177759708831829</v>
      </c>
      <c r="T219" s="116"/>
      <c r="X219" s="92">
        <f t="shared" si="76"/>
        <v>1</v>
      </c>
      <c r="Z219" s="100">
        <f t="shared" si="77"/>
        <v>1999</v>
      </c>
      <c r="AA219" s="105" t="str">
        <f>+VLOOKUP(C219,'Código Licitaciones'!$J$7:$J$31,1,0)</f>
        <v>Aela Generación S.A.</v>
      </c>
      <c r="AB219" s="105" t="str">
        <f t="shared" si="78"/>
        <v>76.489.426-K</v>
      </c>
      <c r="AC219" s="105" t="str">
        <f>+VLOOKUP(E219,'Código Licitaciones'!$K$7:$K$50,1,0)</f>
        <v>CGE Distribución</v>
      </c>
      <c r="AD219" s="105" t="str">
        <f t="shared" si="79"/>
        <v>99.513.400-4</v>
      </c>
      <c r="AE219" s="105" t="str">
        <f>+VLOOKUP(G219,'Código Licitaciones'!$L$7:$L$50,1,0)</f>
        <v>Rapel 220</v>
      </c>
      <c r="AF219" s="100">
        <f t="shared" si="80"/>
        <v>220</v>
      </c>
      <c r="AG219" s="105" t="str">
        <f>+VLOOKUP(I219,'Código Licitaciones'!$M$7:$M$50,1,0)</f>
        <v>2015/02</v>
      </c>
      <c r="AH219" s="105" t="str">
        <f>+VLOOKUP(J219,'Código Licitaciones'!$N$7:$N$50,1,0)</f>
        <v>BS4C</v>
      </c>
      <c r="AI219" s="105">
        <f t="shared" si="81"/>
        <v>42736</v>
      </c>
      <c r="AJ219" s="105">
        <f t="shared" si="82"/>
        <v>50040</v>
      </c>
      <c r="AK219" s="106" t="e">
        <f>+VLOOKUP(M219,'Código Barras'!$C$3:$C$1694,1,0)</f>
        <v>#N/A</v>
      </c>
      <c r="AL219" s="100">
        <f t="shared" si="83"/>
        <v>5121.3575418994415</v>
      </c>
      <c r="AM219" s="100">
        <f t="shared" si="84"/>
        <v>49.683006156348007</v>
      </c>
      <c r="AN219" s="100">
        <f t="shared" si="85"/>
        <v>0.17899999999999999</v>
      </c>
      <c r="AO219" s="100">
        <f t="shared" si="86"/>
        <v>25.827000000000002</v>
      </c>
      <c r="AP219" s="100">
        <f t="shared" si="87"/>
        <v>2199.886</v>
      </c>
      <c r="AQ219" s="100">
        <f t="shared" si="88"/>
        <v>85.177759708831829</v>
      </c>
      <c r="AR219" s="100" t="str">
        <f>VLOOKUP(C219&amp;E219&amp;G219&amp;I219&amp;J219,'Código Licitaciones'!$I$8:$I$4158,1,0)</f>
        <v>Aela Generación S.A.CGE DistribuciónRapel 2202015/02BS4C</v>
      </c>
    </row>
    <row r="220" spans="2:44" ht="18.75" x14ac:dyDescent="0.3">
      <c r="B220" s="113">
        <v>1999</v>
      </c>
      <c r="C220" s="114" t="s">
        <v>8199</v>
      </c>
      <c r="D220" s="114" t="s">
        <v>8200</v>
      </c>
      <c r="E220" s="114" t="s">
        <v>57</v>
      </c>
      <c r="F220" s="115" t="s">
        <v>8210</v>
      </c>
      <c r="G220" s="112" t="s">
        <v>2472</v>
      </c>
      <c r="H220" s="116">
        <v>220</v>
      </c>
      <c r="I220" s="117" t="s">
        <v>282</v>
      </c>
      <c r="J220" s="117" t="s">
        <v>288</v>
      </c>
      <c r="K220" s="118">
        <v>42736</v>
      </c>
      <c r="L220" s="117">
        <v>50040</v>
      </c>
      <c r="M220" s="109" t="s">
        <v>2472</v>
      </c>
      <c r="N220" s="116">
        <v>5062.5821917808216</v>
      </c>
      <c r="O220" s="116">
        <v>47.406018606417312</v>
      </c>
      <c r="P220" s="116">
        <v>0.14599999999999999</v>
      </c>
      <c r="Q220" s="116">
        <v>21.068000000000001</v>
      </c>
      <c r="R220" s="116">
        <v>1737.8869999999999</v>
      </c>
      <c r="S220" s="116">
        <v>82.489415226884361</v>
      </c>
      <c r="T220" s="116"/>
      <c r="X220" s="92">
        <f t="shared" si="76"/>
        <v>3</v>
      </c>
      <c r="Z220" s="100">
        <f t="shared" si="77"/>
        <v>1999</v>
      </c>
      <c r="AA220" s="105" t="str">
        <f>+VLOOKUP(C220,'Código Licitaciones'!$J$7:$J$31,1,0)</f>
        <v>Aela Generación S.A.</v>
      </c>
      <c r="AB220" s="105" t="str">
        <f t="shared" si="78"/>
        <v>76.489.426-K</v>
      </c>
      <c r="AC220" s="105" t="str">
        <f>+VLOOKUP(E220,'Código Licitaciones'!$K$7:$K$50,1,0)</f>
        <v>CGE Distribución</v>
      </c>
      <c r="AD220" s="105" t="str">
        <f t="shared" si="79"/>
        <v>99.513.400-4</v>
      </c>
      <c r="AE220" s="105" t="e">
        <f>+VLOOKUP(G220,'Código Licitaciones'!$L$7:$L$50,1,0)</f>
        <v>#N/A</v>
      </c>
      <c r="AF220" s="100">
        <f t="shared" si="80"/>
        <v>220</v>
      </c>
      <c r="AG220" s="105" t="str">
        <f>+VLOOKUP(I220,'Código Licitaciones'!$M$7:$M$50,1,0)</f>
        <v>2015/02</v>
      </c>
      <c r="AH220" s="105" t="str">
        <f>+VLOOKUP(J220,'Código Licitaciones'!$N$7:$N$50,1,0)</f>
        <v>BS4C</v>
      </c>
      <c r="AI220" s="105">
        <f t="shared" si="81"/>
        <v>42736</v>
      </c>
      <c r="AJ220" s="105">
        <f t="shared" si="82"/>
        <v>50040</v>
      </c>
      <c r="AK220" s="106" t="e">
        <f>+VLOOKUP(M220,'Código Barras'!$C$3:$C$1694,1,0)</f>
        <v>#N/A</v>
      </c>
      <c r="AL220" s="100">
        <f t="shared" si="83"/>
        <v>5062.5821917808216</v>
      </c>
      <c r="AM220" s="100">
        <f t="shared" si="84"/>
        <v>47.406018606417312</v>
      </c>
      <c r="AN220" s="100">
        <f t="shared" si="85"/>
        <v>0.14599999999999999</v>
      </c>
      <c r="AO220" s="100">
        <f t="shared" si="86"/>
        <v>21.068000000000001</v>
      </c>
      <c r="AP220" s="100">
        <f t="shared" si="87"/>
        <v>1737.8869999999999</v>
      </c>
      <c r="AQ220" s="100">
        <f t="shared" si="88"/>
        <v>82.489415226884361</v>
      </c>
      <c r="AR220" s="100" t="e">
        <f>VLOOKUP(C220&amp;E220&amp;G220&amp;I220&amp;J220,'Código Licitaciones'!$I$8:$I$4158,1,0)</f>
        <v>#N/A</v>
      </c>
    </row>
    <row r="221" spans="2:44" ht="18.75" x14ac:dyDescent="0.3">
      <c r="B221" s="113">
        <v>1999</v>
      </c>
      <c r="C221" s="114" t="s">
        <v>8199</v>
      </c>
      <c r="D221" s="114" t="s">
        <v>8200</v>
      </c>
      <c r="E221" s="114" t="s">
        <v>57</v>
      </c>
      <c r="F221" s="115" t="s">
        <v>8210</v>
      </c>
      <c r="G221" s="112" t="s">
        <v>1616</v>
      </c>
      <c r="H221" s="116">
        <v>220</v>
      </c>
      <c r="I221" s="117" t="s">
        <v>282</v>
      </c>
      <c r="J221" s="117" t="s">
        <v>288</v>
      </c>
      <c r="K221" s="118">
        <v>42736</v>
      </c>
      <c r="L221" s="117">
        <v>50040</v>
      </c>
      <c r="M221" s="109" t="s">
        <v>1616</v>
      </c>
      <c r="N221" s="116">
        <v>4777.0913731495657</v>
      </c>
      <c r="O221" s="116">
        <v>45.24000213832015</v>
      </c>
      <c r="P221" s="116">
        <v>1.9590000000000001</v>
      </c>
      <c r="Q221" s="116">
        <v>205.76900000000001</v>
      </c>
      <c r="R221" s="116">
        <v>18667.311999999998</v>
      </c>
      <c r="S221" s="116">
        <v>90.719748844578135</v>
      </c>
      <c r="T221" s="116"/>
      <c r="X221" s="92">
        <f t="shared" si="76"/>
        <v>3</v>
      </c>
      <c r="Z221" s="100">
        <f t="shared" si="77"/>
        <v>1999</v>
      </c>
      <c r="AA221" s="105" t="str">
        <f>+VLOOKUP(C221,'Código Licitaciones'!$J$7:$J$31,1,0)</f>
        <v>Aela Generación S.A.</v>
      </c>
      <c r="AB221" s="105" t="str">
        <f t="shared" si="78"/>
        <v>76.489.426-K</v>
      </c>
      <c r="AC221" s="105" t="str">
        <f>+VLOOKUP(E221,'Código Licitaciones'!$K$7:$K$50,1,0)</f>
        <v>CGE Distribución</v>
      </c>
      <c r="AD221" s="105" t="str">
        <f t="shared" si="79"/>
        <v>99.513.400-4</v>
      </c>
      <c r="AE221" s="105" t="e">
        <f>+VLOOKUP(G221,'Código Licitaciones'!$L$7:$L$50,1,0)</f>
        <v>#N/A</v>
      </c>
      <c r="AF221" s="100">
        <f t="shared" si="80"/>
        <v>220</v>
      </c>
      <c r="AG221" s="105" t="str">
        <f>+VLOOKUP(I221,'Código Licitaciones'!$M$7:$M$50,1,0)</f>
        <v>2015/02</v>
      </c>
      <c r="AH221" s="105" t="str">
        <f>+VLOOKUP(J221,'Código Licitaciones'!$N$7:$N$50,1,0)</f>
        <v>BS4C</v>
      </c>
      <c r="AI221" s="105">
        <f t="shared" si="81"/>
        <v>42736</v>
      </c>
      <c r="AJ221" s="105">
        <f t="shared" si="82"/>
        <v>50040</v>
      </c>
      <c r="AK221" s="106" t="e">
        <f>+VLOOKUP(M221,'Código Barras'!$C$3:$C$1694,1,0)</f>
        <v>#N/A</v>
      </c>
      <c r="AL221" s="100">
        <f t="shared" si="83"/>
        <v>4777.0913731495657</v>
      </c>
      <c r="AM221" s="100">
        <f t="shared" si="84"/>
        <v>45.24000213832015</v>
      </c>
      <c r="AN221" s="100">
        <f t="shared" si="85"/>
        <v>1.9590000000000001</v>
      </c>
      <c r="AO221" s="100">
        <f t="shared" si="86"/>
        <v>205.76900000000001</v>
      </c>
      <c r="AP221" s="100">
        <f t="shared" si="87"/>
        <v>18667.311999999998</v>
      </c>
      <c r="AQ221" s="100">
        <f t="shared" si="88"/>
        <v>90.719748844578135</v>
      </c>
      <c r="AR221" s="100" t="e">
        <f>VLOOKUP(C221&amp;E221&amp;G221&amp;I221&amp;J221,'Código Licitaciones'!$I$8:$I$4158,1,0)</f>
        <v>#N/A</v>
      </c>
    </row>
    <row r="222" spans="2:44" ht="18.75" x14ac:dyDescent="0.3">
      <c r="B222" s="113">
        <v>1999</v>
      </c>
      <c r="C222" s="114" t="s">
        <v>8199</v>
      </c>
      <c r="D222" s="114" t="s">
        <v>8200</v>
      </c>
      <c r="E222" s="114" t="s">
        <v>57</v>
      </c>
      <c r="F222" s="115" t="s">
        <v>8210</v>
      </c>
      <c r="G222" s="115" t="s">
        <v>73</v>
      </c>
      <c r="H222" s="116">
        <v>220</v>
      </c>
      <c r="I222" s="117" t="s">
        <v>282</v>
      </c>
      <c r="J222" s="117" t="s">
        <v>288</v>
      </c>
      <c r="K222" s="118">
        <v>42736</v>
      </c>
      <c r="L222" s="117">
        <v>50040</v>
      </c>
      <c r="M222" s="109" t="s">
        <v>73</v>
      </c>
      <c r="N222" s="116">
        <v>5164.333333333333</v>
      </c>
      <c r="O222" s="116">
        <v>48.542517006802726</v>
      </c>
      <c r="P222" s="116">
        <v>6.0000000000000001E-3</v>
      </c>
      <c r="Q222" s="116">
        <v>0.58799999999999997</v>
      </c>
      <c r="R222" s="116">
        <v>59.528999999999996</v>
      </c>
      <c r="S222" s="116">
        <v>101.23979591836735</v>
      </c>
      <c r="T222" s="116"/>
      <c r="X222" s="92">
        <f t="shared" si="76"/>
        <v>1</v>
      </c>
      <c r="Z222" s="100">
        <f t="shared" si="77"/>
        <v>1999</v>
      </c>
      <c r="AA222" s="105" t="str">
        <f>+VLOOKUP(C222,'Código Licitaciones'!$J$7:$J$31,1,0)</f>
        <v>Aela Generación S.A.</v>
      </c>
      <c r="AB222" s="105" t="str">
        <f t="shared" si="78"/>
        <v>76.489.426-K</v>
      </c>
      <c r="AC222" s="105" t="str">
        <f>+VLOOKUP(E222,'Código Licitaciones'!$K$7:$K$50,1,0)</f>
        <v>CGE Distribución</v>
      </c>
      <c r="AD222" s="105" t="str">
        <f t="shared" si="79"/>
        <v>99.513.400-4</v>
      </c>
      <c r="AE222" s="105" t="str">
        <f>+VLOOKUP(G222,'Código Licitaciones'!$L$7:$L$50,1,0)</f>
        <v>Chena 220</v>
      </c>
      <c r="AF222" s="100">
        <f t="shared" si="80"/>
        <v>220</v>
      </c>
      <c r="AG222" s="105" t="str">
        <f>+VLOOKUP(I222,'Código Licitaciones'!$M$7:$M$50,1,0)</f>
        <v>2015/02</v>
      </c>
      <c r="AH222" s="105" t="str">
        <f>+VLOOKUP(J222,'Código Licitaciones'!$N$7:$N$50,1,0)</f>
        <v>BS4C</v>
      </c>
      <c r="AI222" s="105">
        <f t="shared" si="81"/>
        <v>42736</v>
      </c>
      <c r="AJ222" s="105">
        <f t="shared" si="82"/>
        <v>50040</v>
      </c>
      <c r="AK222" s="106" t="e">
        <f>+VLOOKUP(M222,'Código Barras'!$C$3:$C$1694,1,0)</f>
        <v>#N/A</v>
      </c>
      <c r="AL222" s="100">
        <f t="shared" si="83"/>
        <v>5164.333333333333</v>
      </c>
      <c r="AM222" s="100">
        <f t="shared" si="84"/>
        <v>48.542517006802726</v>
      </c>
      <c r="AN222" s="100">
        <f t="shared" si="85"/>
        <v>6.0000000000000001E-3</v>
      </c>
      <c r="AO222" s="100">
        <f t="shared" si="86"/>
        <v>0.58799999999999997</v>
      </c>
      <c r="AP222" s="100">
        <f t="shared" si="87"/>
        <v>59.528999999999996</v>
      </c>
      <c r="AQ222" s="100">
        <f t="shared" si="88"/>
        <v>101.23979591836735</v>
      </c>
      <c r="AR222" s="100" t="str">
        <f>VLOOKUP(C222&amp;E222&amp;G222&amp;I222&amp;J222,'Código Licitaciones'!$I$8:$I$4158,1,0)</f>
        <v>Aela Generación S.A.CGE DistribuciónChena 2202015/02BS4C</v>
      </c>
    </row>
    <row r="223" spans="2:44" ht="18.75" x14ac:dyDescent="0.3">
      <c r="B223" s="113">
        <v>1999</v>
      </c>
      <c r="C223" s="114" t="s">
        <v>8199</v>
      </c>
      <c r="D223" s="114" t="s">
        <v>8200</v>
      </c>
      <c r="E223" s="114" t="s">
        <v>57</v>
      </c>
      <c r="F223" s="115" t="s">
        <v>8210</v>
      </c>
      <c r="G223" s="115" t="s">
        <v>79</v>
      </c>
      <c r="H223" s="116">
        <v>220</v>
      </c>
      <c r="I223" s="117" t="s">
        <v>282</v>
      </c>
      <c r="J223" s="117" t="s">
        <v>288</v>
      </c>
      <c r="K223" s="118">
        <v>42736</v>
      </c>
      <c r="L223" s="117">
        <v>50040</v>
      </c>
      <c r="M223" s="109" t="s">
        <v>79</v>
      </c>
      <c r="N223" s="116">
        <v>5192.2027027027034</v>
      </c>
      <c r="O223" s="116">
        <v>49.428985868920982</v>
      </c>
      <c r="P223" s="116">
        <v>0.222</v>
      </c>
      <c r="Q223" s="116">
        <v>32.057000000000002</v>
      </c>
      <c r="R223" s="116">
        <v>2737.2139999999999</v>
      </c>
      <c r="S223" s="116">
        <v>85.385843965436564</v>
      </c>
      <c r="T223" s="116"/>
      <c r="X223" s="92">
        <f t="shared" si="76"/>
        <v>3</v>
      </c>
      <c r="Z223" s="100">
        <f t="shared" si="77"/>
        <v>1999</v>
      </c>
      <c r="AA223" s="105" t="str">
        <f>+VLOOKUP(C223,'Código Licitaciones'!$J$7:$J$31,1,0)</f>
        <v>Aela Generación S.A.</v>
      </c>
      <c r="AB223" s="105" t="str">
        <f t="shared" si="78"/>
        <v>76.489.426-K</v>
      </c>
      <c r="AC223" s="105" t="str">
        <f>+VLOOKUP(E223,'Código Licitaciones'!$K$7:$K$50,1,0)</f>
        <v>CGE Distribución</v>
      </c>
      <c r="AD223" s="105" t="str">
        <f t="shared" si="79"/>
        <v>99.513.400-4</v>
      </c>
      <c r="AE223" s="105" t="e">
        <f>+VLOOKUP(G223,'Código Licitaciones'!$L$7:$L$50,1,0)</f>
        <v>#N/A</v>
      </c>
      <c r="AF223" s="100">
        <f t="shared" si="80"/>
        <v>220</v>
      </c>
      <c r="AG223" s="105" t="str">
        <f>+VLOOKUP(I223,'Código Licitaciones'!$M$7:$M$50,1,0)</f>
        <v>2015/02</v>
      </c>
      <c r="AH223" s="105" t="str">
        <f>+VLOOKUP(J223,'Código Licitaciones'!$N$7:$N$50,1,0)</f>
        <v>BS4C</v>
      </c>
      <c r="AI223" s="105">
        <f t="shared" si="81"/>
        <v>42736</v>
      </c>
      <c r="AJ223" s="105">
        <f t="shared" si="82"/>
        <v>50040</v>
      </c>
      <c r="AK223" s="106" t="e">
        <f>+VLOOKUP(M223,'Código Barras'!$C$3:$C$1694,1,0)</f>
        <v>#N/A</v>
      </c>
      <c r="AL223" s="100">
        <f t="shared" si="83"/>
        <v>5192.2027027027034</v>
      </c>
      <c r="AM223" s="100">
        <f t="shared" si="84"/>
        <v>49.428985868920982</v>
      </c>
      <c r="AN223" s="100">
        <f t="shared" si="85"/>
        <v>0.222</v>
      </c>
      <c r="AO223" s="100">
        <f t="shared" si="86"/>
        <v>32.057000000000002</v>
      </c>
      <c r="AP223" s="100">
        <f t="shared" si="87"/>
        <v>2737.2139999999999</v>
      </c>
      <c r="AQ223" s="100">
        <f t="shared" si="88"/>
        <v>85.385843965436564</v>
      </c>
      <c r="AR223" s="100" t="e">
        <f>VLOOKUP(C223&amp;E223&amp;G223&amp;I223&amp;J223,'Código Licitaciones'!$I$8:$I$4158,1,0)</f>
        <v>#N/A</v>
      </c>
    </row>
    <row r="224" spans="2:44" ht="18.75" x14ac:dyDescent="0.3">
      <c r="B224" s="113">
        <v>1999</v>
      </c>
      <c r="C224" s="114" t="s">
        <v>8199</v>
      </c>
      <c r="D224" s="114" t="s">
        <v>8200</v>
      </c>
      <c r="E224" s="114" t="s">
        <v>57</v>
      </c>
      <c r="F224" s="115" t="s">
        <v>8210</v>
      </c>
      <c r="G224" s="115" t="s">
        <v>69</v>
      </c>
      <c r="H224" s="116">
        <v>220</v>
      </c>
      <c r="I224" s="117" t="s">
        <v>282</v>
      </c>
      <c r="J224" s="117" t="s">
        <v>288</v>
      </c>
      <c r="K224" s="118">
        <v>42736</v>
      </c>
      <c r="L224" s="117">
        <v>50040</v>
      </c>
      <c r="M224" s="109" t="s">
        <v>69</v>
      </c>
      <c r="N224" s="116">
        <v>4825.9104859335039</v>
      </c>
      <c r="O224" s="116">
        <v>44.732996880276694</v>
      </c>
      <c r="P224" s="116">
        <v>1.5640000000000001</v>
      </c>
      <c r="Q224" s="116">
        <v>159.309</v>
      </c>
      <c r="R224" s="116">
        <v>14674.093000000001</v>
      </c>
      <c r="S224" s="116">
        <v>92.110885135177554</v>
      </c>
      <c r="T224" s="116"/>
      <c r="X224" s="92">
        <f t="shared" si="76"/>
        <v>1</v>
      </c>
      <c r="Z224" s="100">
        <f t="shared" si="77"/>
        <v>1999</v>
      </c>
      <c r="AA224" s="105" t="str">
        <f>+VLOOKUP(C224,'Código Licitaciones'!$J$7:$J$31,1,0)</f>
        <v>Aela Generación S.A.</v>
      </c>
      <c r="AB224" s="105" t="str">
        <f t="shared" si="78"/>
        <v>76.489.426-K</v>
      </c>
      <c r="AC224" s="105" t="str">
        <f>+VLOOKUP(E224,'Código Licitaciones'!$K$7:$K$50,1,0)</f>
        <v>CGE Distribución</v>
      </c>
      <c r="AD224" s="105" t="str">
        <f t="shared" si="79"/>
        <v>99.513.400-4</v>
      </c>
      <c r="AE224" s="105" t="str">
        <f>+VLOOKUP(G224,'Código Licitaciones'!$L$7:$L$50,1,0)</f>
        <v>Lagunillas 220</v>
      </c>
      <c r="AF224" s="100">
        <f t="shared" si="80"/>
        <v>220</v>
      </c>
      <c r="AG224" s="105" t="str">
        <f>+VLOOKUP(I224,'Código Licitaciones'!$M$7:$M$50,1,0)</f>
        <v>2015/02</v>
      </c>
      <c r="AH224" s="105" t="str">
        <f>+VLOOKUP(J224,'Código Licitaciones'!$N$7:$N$50,1,0)</f>
        <v>BS4C</v>
      </c>
      <c r="AI224" s="105">
        <f t="shared" si="81"/>
        <v>42736</v>
      </c>
      <c r="AJ224" s="105">
        <f t="shared" si="82"/>
        <v>50040</v>
      </c>
      <c r="AK224" s="106" t="e">
        <f>+VLOOKUP(M224,'Código Barras'!$C$3:$C$1694,1,0)</f>
        <v>#N/A</v>
      </c>
      <c r="AL224" s="100">
        <f t="shared" si="83"/>
        <v>4825.9104859335039</v>
      </c>
      <c r="AM224" s="100">
        <f t="shared" si="84"/>
        <v>44.732996880276694</v>
      </c>
      <c r="AN224" s="100">
        <f t="shared" si="85"/>
        <v>1.5640000000000001</v>
      </c>
      <c r="AO224" s="100">
        <f t="shared" si="86"/>
        <v>159.309</v>
      </c>
      <c r="AP224" s="100">
        <f t="shared" si="87"/>
        <v>14674.093000000001</v>
      </c>
      <c r="AQ224" s="100">
        <f t="shared" si="88"/>
        <v>92.110885135177554</v>
      </c>
      <c r="AR224" s="100" t="str">
        <f>VLOOKUP(C224&amp;E224&amp;G224&amp;I224&amp;J224,'Código Licitaciones'!$I$8:$I$4158,1,0)</f>
        <v>Aela Generación S.A.CGE DistribuciónLagunillas 2202015/02BS4C</v>
      </c>
    </row>
    <row r="225" spans="2:44" ht="18.75" x14ac:dyDescent="0.3">
      <c r="B225" s="113">
        <v>1999</v>
      </c>
      <c r="C225" s="114" t="s">
        <v>8199</v>
      </c>
      <c r="D225" s="114" t="s">
        <v>8200</v>
      </c>
      <c r="E225" s="114" t="s">
        <v>57</v>
      </c>
      <c r="F225" s="115" t="s">
        <v>8210</v>
      </c>
      <c r="G225" s="115" t="s">
        <v>25</v>
      </c>
      <c r="H225" s="116">
        <v>220</v>
      </c>
      <c r="I225" s="117" t="s">
        <v>282</v>
      </c>
      <c r="J225" s="117" t="s">
        <v>288</v>
      </c>
      <c r="K225" s="118">
        <v>42736</v>
      </c>
      <c r="L225" s="117">
        <v>50040</v>
      </c>
      <c r="M225" s="109" t="s">
        <v>25</v>
      </c>
      <c r="N225" s="116">
        <v>5078.8765903307885</v>
      </c>
      <c r="O225" s="116">
        <v>47.914999186595082</v>
      </c>
      <c r="P225" s="116">
        <v>3.93</v>
      </c>
      <c r="Q225" s="116">
        <v>393.40800000000002</v>
      </c>
      <c r="R225" s="116">
        <v>38810.129000000001</v>
      </c>
      <c r="S225" s="116">
        <v>98.651092504473723</v>
      </c>
      <c r="T225" s="116"/>
      <c r="X225" s="92">
        <f t="shared" si="76"/>
        <v>1</v>
      </c>
      <c r="Z225" s="100">
        <f t="shared" si="77"/>
        <v>1999</v>
      </c>
      <c r="AA225" s="105" t="str">
        <f>+VLOOKUP(C225,'Código Licitaciones'!$J$7:$J$31,1,0)</f>
        <v>Aela Generación S.A.</v>
      </c>
      <c r="AB225" s="105" t="str">
        <f t="shared" si="78"/>
        <v>76.489.426-K</v>
      </c>
      <c r="AC225" s="105" t="str">
        <f>+VLOOKUP(E225,'Código Licitaciones'!$K$7:$K$50,1,0)</f>
        <v>CGE Distribución</v>
      </c>
      <c r="AD225" s="105" t="str">
        <f t="shared" si="79"/>
        <v>99.513.400-4</v>
      </c>
      <c r="AE225" s="105" t="str">
        <f>+VLOOKUP(G225,'Código Licitaciones'!$L$7:$L$50,1,0)</f>
        <v>Alto Jahuel 220</v>
      </c>
      <c r="AF225" s="100">
        <f t="shared" si="80"/>
        <v>220</v>
      </c>
      <c r="AG225" s="105" t="str">
        <f>+VLOOKUP(I225,'Código Licitaciones'!$M$7:$M$50,1,0)</f>
        <v>2015/02</v>
      </c>
      <c r="AH225" s="105" t="str">
        <f>+VLOOKUP(J225,'Código Licitaciones'!$N$7:$N$50,1,0)</f>
        <v>BS4C</v>
      </c>
      <c r="AI225" s="105">
        <f t="shared" si="81"/>
        <v>42736</v>
      </c>
      <c r="AJ225" s="105">
        <f t="shared" si="82"/>
        <v>50040</v>
      </c>
      <c r="AK225" s="106" t="e">
        <f>+VLOOKUP(M225,'Código Barras'!$C$3:$C$1694,1,0)</f>
        <v>#N/A</v>
      </c>
      <c r="AL225" s="100">
        <f t="shared" si="83"/>
        <v>5078.8765903307885</v>
      </c>
      <c r="AM225" s="100">
        <f t="shared" si="84"/>
        <v>47.914999186595082</v>
      </c>
      <c r="AN225" s="100">
        <f t="shared" si="85"/>
        <v>3.93</v>
      </c>
      <c r="AO225" s="100">
        <f t="shared" si="86"/>
        <v>393.40800000000002</v>
      </c>
      <c r="AP225" s="100">
        <f t="shared" si="87"/>
        <v>38810.129000000001</v>
      </c>
      <c r="AQ225" s="100">
        <f t="shared" si="88"/>
        <v>98.651092504473723</v>
      </c>
      <c r="AR225" s="100" t="str">
        <f>VLOOKUP(C225&amp;E225&amp;G225&amp;I225&amp;J225,'Código Licitaciones'!$I$8:$I$4158,1,0)</f>
        <v>Aela Generación S.A.CGE DistribuciónAlto Jahuel 2202015/02BS4C</v>
      </c>
    </row>
    <row r="226" spans="2:44" ht="18.75" x14ac:dyDescent="0.3">
      <c r="B226" s="113">
        <v>1999</v>
      </c>
      <c r="C226" s="114" t="s">
        <v>8199</v>
      </c>
      <c r="D226" s="114" t="s">
        <v>8200</v>
      </c>
      <c r="E226" s="114" t="s">
        <v>57</v>
      </c>
      <c r="F226" s="115" t="s">
        <v>8210</v>
      </c>
      <c r="G226" s="115" t="s">
        <v>28</v>
      </c>
      <c r="H226" s="116">
        <v>220</v>
      </c>
      <c r="I226" s="117" t="s">
        <v>282</v>
      </c>
      <c r="J226" s="117" t="s">
        <v>288</v>
      </c>
      <c r="K226" s="118">
        <v>42736</v>
      </c>
      <c r="L226" s="117">
        <v>50040</v>
      </c>
      <c r="M226" s="109" t="s">
        <v>28</v>
      </c>
      <c r="N226" s="116">
        <v>5213.7476359338061</v>
      </c>
      <c r="O226" s="116">
        <v>49.294000148384036</v>
      </c>
      <c r="P226" s="116">
        <v>1.6919999999999999</v>
      </c>
      <c r="Q226" s="116">
        <v>175.221</v>
      </c>
      <c r="R226" s="116">
        <v>17459.004999999997</v>
      </c>
      <c r="S226" s="116">
        <v>99.639911882708105</v>
      </c>
      <c r="T226" s="116"/>
      <c r="X226" s="92">
        <f t="shared" si="76"/>
        <v>1</v>
      </c>
      <c r="Z226" s="100">
        <f t="shared" si="77"/>
        <v>1999</v>
      </c>
      <c r="AA226" s="105" t="str">
        <f>+VLOOKUP(C226,'Código Licitaciones'!$J$7:$J$31,1,0)</f>
        <v>Aela Generación S.A.</v>
      </c>
      <c r="AB226" s="105" t="str">
        <f t="shared" si="78"/>
        <v>76.489.426-K</v>
      </c>
      <c r="AC226" s="105" t="str">
        <f>+VLOOKUP(E226,'Código Licitaciones'!$K$7:$K$50,1,0)</f>
        <v>CGE Distribución</v>
      </c>
      <c r="AD226" s="105" t="str">
        <f t="shared" si="79"/>
        <v>99.513.400-4</v>
      </c>
      <c r="AE226" s="105" t="str">
        <f>+VLOOKUP(G226,'Código Licitaciones'!$L$7:$L$50,1,0)</f>
        <v>Cerro Navia 220</v>
      </c>
      <c r="AF226" s="100">
        <f t="shared" si="80"/>
        <v>220</v>
      </c>
      <c r="AG226" s="105" t="str">
        <f>+VLOOKUP(I226,'Código Licitaciones'!$M$7:$M$50,1,0)</f>
        <v>2015/02</v>
      </c>
      <c r="AH226" s="105" t="str">
        <f>+VLOOKUP(J226,'Código Licitaciones'!$N$7:$N$50,1,0)</f>
        <v>BS4C</v>
      </c>
      <c r="AI226" s="105">
        <f t="shared" si="81"/>
        <v>42736</v>
      </c>
      <c r="AJ226" s="105">
        <f t="shared" si="82"/>
        <v>50040</v>
      </c>
      <c r="AK226" s="106" t="e">
        <f>+VLOOKUP(M226,'Código Barras'!$C$3:$C$1694,1,0)</f>
        <v>#N/A</v>
      </c>
      <c r="AL226" s="100">
        <f t="shared" si="83"/>
        <v>5213.7476359338061</v>
      </c>
      <c r="AM226" s="100">
        <f t="shared" si="84"/>
        <v>49.294000148384036</v>
      </c>
      <c r="AN226" s="100">
        <f t="shared" si="85"/>
        <v>1.6919999999999999</v>
      </c>
      <c r="AO226" s="100">
        <f t="shared" si="86"/>
        <v>175.221</v>
      </c>
      <c r="AP226" s="100">
        <f t="shared" si="87"/>
        <v>17459.004999999997</v>
      </c>
      <c r="AQ226" s="100">
        <f t="shared" si="88"/>
        <v>99.639911882708105</v>
      </c>
      <c r="AR226" s="100" t="str">
        <f>VLOOKUP(C226&amp;E226&amp;G226&amp;I226&amp;J226,'Código Licitaciones'!$I$8:$I$4158,1,0)</f>
        <v>Aela Generación S.A.CGE DistribuciónCerro Navia 2202015/02BS4C</v>
      </c>
    </row>
    <row r="227" spans="2:44" ht="18.75" x14ac:dyDescent="0.3">
      <c r="B227" s="113">
        <v>1999</v>
      </c>
      <c r="C227" s="114" t="s">
        <v>8199</v>
      </c>
      <c r="D227" s="114" t="s">
        <v>8200</v>
      </c>
      <c r="E227" s="114" t="s">
        <v>57</v>
      </c>
      <c r="F227" s="115" t="s">
        <v>8210</v>
      </c>
      <c r="G227" s="115" t="s">
        <v>46</v>
      </c>
      <c r="H227" s="116">
        <v>220</v>
      </c>
      <c r="I227" s="117" t="s">
        <v>282</v>
      </c>
      <c r="J227" s="117" t="s">
        <v>288</v>
      </c>
      <c r="K227" s="118">
        <v>42736</v>
      </c>
      <c r="L227" s="117">
        <v>50040</v>
      </c>
      <c r="M227" s="109" t="s">
        <v>46</v>
      </c>
      <c r="N227" s="116">
        <v>4795.4230769230771</v>
      </c>
      <c r="O227" s="116">
        <v>45.31511387163561</v>
      </c>
      <c r="P227" s="116">
        <v>2.5999999999999999E-2</v>
      </c>
      <c r="Q227" s="116">
        <v>2.415</v>
      </c>
      <c r="R227" s="116">
        <v>234.11700000000002</v>
      </c>
      <c r="S227" s="116">
        <v>96.94285714285715</v>
      </c>
      <c r="T227" s="116"/>
      <c r="X227" s="92">
        <f t="shared" si="76"/>
        <v>1</v>
      </c>
      <c r="Z227" s="100">
        <f t="shared" si="77"/>
        <v>1999</v>
      </c>
      <c r="AA227" s="105" t="str">
        <f>+VLOOKUP(C227,'Código Licitaciones'!$J$7:$J$31,1,0)</f>
        <v>Aela Generación S.A.</v>
      </c>
      <c r="AB227" s="105" t="str">
        <f t="shared" si="78"/>
        <v>76.489.426-K</v>
      </c>
      <c r="AC227" s="105" t="str">
        <f>+VLOOKUP(E227,'Código Licitaciones'!$K$7:$K$50,1,0)</f>
        <v>CGE Distribución</v>
      </c>
      <c r="AD227" s="105" t="str">
        <f t="shared" si="79"/>
        <v>99.513.400-4</v>
      </c>
      <c r="AE227" s="105" t="str">
        <f>+VLOOKUP(G227,'Código Licitaciones'!$L$7:$L$50,1,0)</f>
        <v>Charrua 220</v>
      </c>
      <c r="AF227" s="100">
        <f t="shared" si="80"/>
        <v>220</v>
      </c>
      <c r="AG227" s="105" t="str">
        <f>+VLOOKUP(I227,'Código Licitaciones'!$M$7:$M$50,1,0)</f>
        <v>2015/02</v>
      </c>
      <c r="AH227" s="105" t="str">
        <f>+VLOOKUP(J227,'Código Licitaciones'!$N$7:$N$50,1,0)</f>
        <v>BS4C</v>
      </c>
      <c r="AI227" s="105">
        <f t="shared" si="81"/>
        <v>42736</v>
      </c>
      <c r="AJ227" s="105">
        <f t="shared" si="82"/>
        <v>50040</v>
      </c>
      <c r="AK227" s="106" t="e">
        <f>+VLOOKUP(M227,'Código Barras'!$C$3:$C$1694,1,0)</f>
        <v>#N/A</v>
      </c>
      <c r="AL227" s="100">
        <f t="shared" si="83"/>
        <v>4795.4230769230771</v>
      </c>
      <c r="AM227" s="100">
        <f t="shared" si="84"/>
        <v>45.31511387163561</v>
      </c>
      <c r="AN227" s="100">
        <f t="shared" si="85"/>
        <v>2.5999999999999999E-2</v>
      </c>
      <c r="AO227" s="100">
        <f t="shared" si="86"/>
        <v>2.415</v>
      </c>
      <c r="AP227" s="100">
        <f t="shared" si="87"/>
        <v>234.11700000000002</v>
      </c>
      <c r="AQ227" s="100">
        <f t="shared" si="88"/>
        <v>96.94285714285715</v>
      </c>
      <c r="AR227" s="100" t="str">
        <f>VLOOKUP(C227&amp;E227&amp;G227&amp;I227&amp;J227,'Código Licitaciones'!$I$8:$I$4158,1,0)</f>
        <v>Aela Generación S.A.CGE DistribuciónCharrua 2202015/02BS4C</v>
      </c>
    </row>
    <row r="228" spans="2:44" ht="18.75" x14ac:dyDescent="0.3">
      <c r="B228" s="113">
        <v>1999</v>
      </c>
      <c r="C228" s="114" t="s">
        <v>8199</v>
      </c>
      <c r="D228" s="114" t="s">
        <v>8200</v>
      </c>
      <c r="E228" s="114" t="s">
        <v>57</v>
      </c>
      <c r="F228" s="115" t="s">
        <v>8210</v>
      </c>
      <c r="G228" s="115" t="s">
        <v>29</v>
      </c>
      <c r="H228" s="116">
        <v>220</v>
      </c>
      <c r="I228" s="117" t="s">
        <v>282</v>
      </c>
      <c r="J228" s="117" t="s">
        <v>288</v>
      </c>
      <c r="K228" s="118">
        <v>42736</v>
      </c>
      <c r="L228" s="117">
        <v>50040</v>
      </c>
      <c r="M228" s="109" t="s">
        <v>29</v>
      </c>
      <c r="N228" s="116">
        <v>5248.3862660944205</v>
      </c>
      <c r="O228" s="116">
        <v>49.802004204625092</v>
      </c>
      <c r="P228" s="116">
        <v>0.69899999999999995</v>
      </c>
      <c r="Q228" s="116">
        <v>71.349999999999994</v>
      </c>
      <c r="R228" s="116">
        <v>7221.9949999999999</v>
      </c>
      <c r="S228" s="116">
        <v>101.21927119831815</v>
      </c>
      <c r="T228" s="116"/>
      <c r="X228" s="92">
        <f t="shared" si="76"/>
        <v>1</v>
      </c>
      <c r="Z228" s="100">
        <f t="shared" si="77"/>
        <v>1999</v>
      </c>
      <c r="AA228" s="105" t="str">
        <f>+VLOOKUP(C228,'Código Licitaciones'!$J$7:$J$31,1,0)</f>
        <v>Aela Generación S.A.</v>
      </c>
      <c r="AB228" s="105" t="str">
        <f t="shared" si="78"/>
        <v>76.489.426-K</v>
      </c>
      <c r="AC228" s="105" t="str">
        <f>+VLOOKUP(E228,'Código Licitaciones'!$K$7:$K$50,1,0)</f>
        <v>CGE Distribución</v>
      </c>
      <c r="AD228" s="105" t="str">
        <f t="shared" si="79"/>
        <v>99.513.400-4</v>
      </c>
      <c r="AE228" s="105" t="str">
        <f>+VLOOKUP(G228,'Código Licitaciones'!$L$7:$L$50,1,0)</f>
        <v>Polpaico 220</v>
      </c>
      <c r="AF228" s="100">
        <f t="shared" si="80"/>
        <v>220</v>
      </c>
      <c r="AG228" s="105" t="str">
        <f>+VLOOKUP(I228,'Código Licitaciones'!$M$7:$M$50,1,0)</f>
        <v>2015/02</v>
      </c>
      <c r="AH228" s="105" t="str">
        <f>+VLOOKUP(J228,'Código Licitaciones'!$N$7:$N$50,1,0)</f>
        <v>BS4C</v>
      </c>
      <c r="AI228" s="105">
        <f t="shared" si="81"/>
        <v>42736</v>
      </c>
      <c r="AJ228" s="105">
        <f t="shared" si="82"/>
        <v>50040</v>
      </c>
      <c r="AK228" s="106" t="e">
        <f>+VLOOKUP(M228,'Código Barras'!$C$3:$C$1694,1,0)</f>
        <v>#N/A</v>
      </c>
      <c r="AL228" s="100">
        <f t="shared" si="83"/>
        <v>5248.3862660944205</v>
      </c>
      <c r="AM228" s="100">
        <f t="shared" si="84"/>
        <v>49.802004204625092</v>
      </c>
      <c r="AN228" s="100">
        <f t="shared" si="85"/>
        <v>0.69899999999999995</v>
      </c>
      <c r="AO228" s="100">
        <f t="shared" si="86"/>
        <v>71.349999999999994</v>
      </c>
      <c r="AP228" s="100">
        <f t="shared" si="87"/>
        <v>7221.9949999999999</v>
      </c>
      <c r="AQ228" s="100">
        <f t="shared" si="88"/>
        <v>101.21927119831815</v>
      </c>
      <c r="AR228" s="100" t="str">
        <f>VLOOKUP(C228&amp;E228&amp;G228&amp;I228&amp;J228,'Código Licitaciones'!$I$8:$I$4158,1,0)</f>
        <v>Aela Generación S.A.CGE DistribuciónPolpaico 2202015/02BS4C</v>
      </c>
    </row>
    <row r="229" spans="2:44" ht="18.75" x14ac:dyDescent="0.3">
      <c r="B229" s="113">
        <v>1999</v>
      </c>
      <c r="C229" s="114" t="s">
        <v>8199</v>
      </c>
      <c r="D229" s="114" t="s">
        <v>8200</v>
      </c>
      <c r="E229" s="114" t="s">
        <v>57</v>
      </c>
      <c r="F229" s="115" t="s">
        <v>8210</v>
      </c>
      <c r="G229" s="115" t="s">
        <v>30</v>
      </c>
      <c r="H229" s="116">
        <v>220</v>
      </c>
      <c r="I229" s="117" t="s">
        <v>282</v>
      </c>
      <c r="J229" s="117" t="s">
        <v>288</v>
      </c>
      <c r="K229" s="118">
        <v>42736</v>
      </c>
      <c r="L229" s="117">
        <v>50040</v>
      </c>
      <c r="M229" s="109" t="s">
        <v>30</v>
      </c>
      <c r="N229" s="116">
        <v>5280.5</v>
      </c>
      <c r="O229" s="116">
        <v>49.837500000000006</v>
      </c>
      <c r="P229" s="116">
        <v>2E-3</v>
      </c>
      <c r="Q229" s="116">
        <v>0.24</v>
      </c>
      <c r="R229" s="116">
        <v>22.521999999999998</v>
      </c>
      <c r="S229" s="116">
        <v>93.841666666666669</v>
      </c>
      <c r="T229" s="116"/>
      <c r="X229" s="92">
        <f t="shared" si="76"/>
        <v>1</v>
      </c>
      <c r="Z229" s="100">
        <f t="shared" si="77"/>
        <v>1999</v>
      </c>
      <c r="AA229" s="105" t="str">
        <f>+VLOOKUP(C229,'Código Licitaciones'!$J$7:$J$31,1,0)</f>
        <v>Aela Generación S.A.</v>
      </c>
      <c r="AB229" s="105" t="str">
        <f t="shared" si="78"/>
        <v>76.489.426-K</v>
      </c>
      <c r="AC229" s="105" t="str">
        <f>+VLOOKUP(E229,'Código Licitaciones'!$K$7:$K$50,1,0)</f>
        <v>CGE Distribución</v>
      </c>
      <c r="AD229" s="105" t="str">
        <f t="shared" si="79"/>
        <v>99.513.400-4</v>
      </c>
      <c r="AE229" s="105" t="str">
        <f>+VLOOKUP(G229,'Código Licitaciones'!$L$7:$L$50,1,0)</f>
        <v>Quillota 220</v>
      </c>
      <c r="AF229" s="100">
        <f t="shared" si="80"/>
        <v>220</v>
      </c>
      <c r="AG229" s="105" t="str">
        <f>+VLOOKUP(I229,'Código Licitaciones'!$M$7:$M$50,1,0)</f>
        <v>2015/02</v>
      </c>
      <c r="AH229" s="105" t="str">
        <f>+VLOOKUP(J229,'Código Licitaciones'!$N$7:$N$50,1,0)</f>
        <v>BS4C</v>
      </c>
      <c r="AI229" s="105">
        <f t="shared" si="81"/>
        <v>42736</v>
      </c>
      <c r="AJ229" s="105">
        <f t="shared" si="82"/>
        <v>50040</v>
      </c>
      <c r="AK229" s="106" t="e">
        <f>+VLOOKUP(M229,'Código Barras'!$C$3:$C$1694,1,0)</f>
        <v>#N/A</v>
      </c>
      <c r="AL229" s="100">
        <f t="shared" si="83"/>
        <v>5280.5</v>
      </c>
      <c r="AM229" s="100">
        <f t="shared" si="84"/>
        <v>49.837500000000006</v>
      </c>
      <c r="AN229" s="100">
        <f t="shared" si="85"/>
        <v>2E-3</v>
      </c>
      <c r="AO229" s="100">
        <f t="shared" si="86"/>
        <v>0.24</v>
      </c>
      <c r="AP229" s="100">
        <f t="shared" si="87"/>
        <v>22.521999999999998</v>
      </c>
      <c r="AQ229" s="100">
        <f t="shared" si="88"/>
        <v>93.841666666666669</v>
      </c>
      <c r="AR229" s="100" t="str">
        <f>VLOOKUP(C229&amp;E229&amp;G229&amp;I229&amp;J229,'Código Licitaciones'!$I$8:$I$4158,1,0)</f>
        <v>Aela Generación S.A.CGE DistribuciónQuillota 2202015/02BS4C</v>
      </c>
    </row>
    <row r="230" spans="2:44" ht="18.75" x14ac:dyDescent="0.3">
      <c r="B230" s="113">
        <v>1999</v>
      </c>
      <c r="C230" s="114" t="s">
        <v>8199</v>
      </c>
      <c r="D230" s="114" t="s">
        <v>8200</v>
      </c>
      <c r="E230" s="114" t="s">
        <v>57</v>
      </c>
      <c r="F230" s="115" t="s">
        <v>8210</v>
      </c>
      <c r="G230" s="115" t="s">
        <v>35</v>
      </c>
      <c r="H230" s="116">
        <v>220</v>
      </c>
      <c r="I230" s="117" t="s">
        <v>282</v>
      </c>
      <c r="J230" s="117" t="s">
        <v>288</v>
      </c>
      <c r="K230" s="118">
        <v>42736</v>
      </c>
      <c r="L230" s="117">
        <v>50040</v>
      </c>
      <c r="M230" s="109" t="s">
        <v>35</v>
      </c>
      <c r="N230" s="116">
        <v>4886.7976190476184</v>
      </c>
      <c r="O230" s="116">
        <v>46.803939472997648</v>
      </c>
      <c r="P230" s="116">
        <v>8.4000000000000005E-2</v>
      </c>
      <c r="Q230" s="116">
        <v>7.6660000000000004</v>
      </c>
      <c r="R230" s="116">
        <v>769.29</v>
      </c>
      <c r="S230" s="116">
        <v>100.35090007826767</v>
      </c>
      <c r="T230" s="116"/>
      <c r="X230" s="92">
        <f t="shared" si="76"/>
        <v>1</v>
      </c>
      <c r="Z230" s="100">
        <f t="shared" si="77"/>
        <v>1999</v>
      </c>
      <c r="AA230" s="105" t="str">
        <f>+VLOOKUP(C230,'Código Licitaciones'!$J$7:$J$31,1,0)</f>
        <v>Aela Generación S.A.</v>
      </c>
      <c r="AB230" s="105" t="str">
        <f t="shared" si="78"/>
        <v>76.489.426-K</v>
      </c>
      <c r="AC230" s="105" t="str">
        <f>+VLOOKUP(E230,'Código Licitaciones'!$K$7:$K$50,1,0)</f>
        <v>CGE Distribución</v>
      </c>
      <c r="AD230" s="105" t="str">
        <f t="shared" si="79"/>
        <v>99.513.400-4</v>
      </c>
      <c r="AE230" s="105" t="str">
        <f>+VLOOKUP(G230,'Código Licitaciones'!$L$7:$L$50,1,0)</f>
        <v>Itahue 220</v>
      </c>
      <c r="AF230" s="100">
        <f t="shared" si="80"/>
        <v>220</v>
      </c>
      <c r="AG230" s="105" t="str">
        <f>+VLOOKUP(I230,'Código Licitaciones'!$M$7:$M$50,1,0)</f>
        <v>2015/02</v>
      </c>
      <c r="AH230" s="105" t="str">
        <f>+VLOOKUP(J230,'Código Licitaciones'!$N$7:$N$50,1,0)</f>
        <v>BS4C</v>
      </c>
      <c r="AI230" s="105">
        <f t="shared" si="81"/>
        <v>42736</v>
      </c>
      <c r="AJ230" s="105">
        <f t="shared" si="82"/>
        <v>50040</v>
      </c>
      <c r="AK230" s="106" t="e">
        <f>+VLOOKUP(M230,'Código Barras'!$C$3:$C$1694,1,0)</f>
        <v>#N/A</v>
      </c>
      <c r="AL230" s="100">
        <f t="shared" si="83"/>
        <v>4886.7976190476184</v>
      </c>
      <c r="AM230" s="100">
        <f t="shared" si="84"/>
        <v>46.803939472997648</v>
      </c>
      <c r="AN230" s="100">
        <f t="shared" si="85"/>
        <v>8.4000000000000005E-2</v>
      </c>
      <c r="AO230" s="100">
        <f t="shared" si="86"/>
        <v>7.6660000000000004</v>
      </c>
      <c r="AP230" s="100">
        <f t="shared" si="87"/>
        <v>769.29</v>
      </c>
      <c r="AQ230" s="100">
        <f t="shared" si="88"/>
        <v>100.35090007826767</v>
      </c>
      <c r="AR230" s="100" t="str">
        <f>VLOOKUP(C230&amp;E230&amp;G230&amp;I230&amp;J230,'Código Licitaciones'!$I$8:$I$4158,1,0)</f>
        <v>Aela Generación S.A.CGE DistribuciónItahue 2202015/02BS4C</v>
      </c>
    </row>
    <row r="231" spans="2:44" ht="18.75" x14ac:dyDescent="0.3">
      <c r="B231" s="113">
        <v>1999</v>
      </c>
      <c r="C231" s="114" t="s">
        <v>8199</v>
      </c>
      <c r="D231" s="114" t="s">
        <v>8200</v>
      </c>
      <c r="E231" s="114" t="s">
        <v>57</v>
      </c>
      <c r="F231" s="115" t="s">
        <v>8210</v>
      </c>
      <c r="G231" s="115" t="s">
        <v>80</v>
      </c>
      <c r="H231" s="116">
        <v>220</v>
      </c>
      <c r="I231" s="117" t="s">
        <v>282</v>
      </c>
      <c r="J231" s="117" t="s">
        <v>288</v>
      </c>
      <c r="K231" s="118">
        <v>42736</v>
      </c>
      <c r="L231" s="117">
        <v>50040</v>
      </c>
      <c r="M231" s="109" t="s">
        <v>80</v>
      </c>
      <c r="N231" s="116">
        <v>5121.3617021276596</v>
      </c>
      <c r="O231" s="116">
        <v>49.682989092596891</v>
      </c>
      <c r="P231" s="116">
        <v>9.4E-2</v>
      </c>
      <c r="Q231" s="116">
        <v>8.6180000000000003</v>
      </c>
      <c r="R231" s="116">
        <v>909.57600000000002</v>
      </c>
      <c r="S231" s="116">
        <v>105.54374564864237</v>
      </c>
      <c r="T231" s="116"/>
      <c r="X231" s="92">
        <f t="shared" si="76"/>
        <v>1</v>
      </c>
      <c r="Z231" s="100">
        <f t="shared" si="77"/>
        <v>1999</v>
      </c>
      <c r="AA231" s="105" t="str">
        <f>+VLOOKUP(C231,'Código Licitaciones'!$J$7:$J$31,1,0)</f>
        <v>Aela Generación S.A.</v>
      </c>
      <c r="AB231" s="105" t="str">
        <f t="shared" si="78"/>
        <v>76.489.426-K</v>
      </c>
      <c r="AC231" s="105" t="str">
        <f>+VLOOKUP(E231,'Código Licitaciones'!$K$7:$K$50,1,0)</f>
        <v>CGE Distribución</v>
      </c>
      <c r="AD231" s="105" t="str">
        <f t="shared" si="79"/>
        <v>99.513.400-4</v>
      </c>
      <c r="AE231" s="105" t="str">
        <f>+VLOOKUP(G231,'Código Licitaciones'!$L$7:$L$50,1,0)</f>
        <v>Rapel 220</v>
      </c>
      <c r="AF231" s="100">
        <f t="shared" si="80"/>
        <v>220</v>
      </c>
      <c r="AG231" s="105" t="str">
        <f>+VLOOKUP(I231,'Código Licitaciones'!$M$7:$M$50,1,0)</f>
        <v>2015/02</v>
      </c>
      <c r="AH231" s="105" t="str">
        <f>+VLOOKUP(J231,'Código Licitaciones'!$N$7:$N$50,1,0)</f>
        <v>BS4C</v>
      </c>
      <c r="AI231" s="105">
        <f t="shared" si="81"/>
        <v>42736</v>
      </c>
      <c r="AJ231" s="105">
        <f t="shared" si="82"/>
        <v>50040</v>
      </c>
      <c r="AK231" s="106" t="e">
        <f>+VLOOKUP(M231,'Código Barras'!$C$3:$C$1694,1,0)</f>
        <v>#N/A</v>
      </c>
      <c r="AL231" s="100">
        <f t="shared" si="83"/>
        <v>5121.3617021276596</v>
      </c>
      <c r="AM231" s="100">
        <f t="shared" si="84"/>
        <v>49.682989092596891</v>
      </c>
      <c r="AN231" s="100">
        <f t="shared" si="85"/>
        <v>9.4E-2</v>
      </c>
      <c r="AO231" s="100">
        <f t="shared" si="86"/>
        <v>8.6180000000000003</v>
      </c>
      <c r="AP231" s="100">
        <f t="shared" si="87"/>
        <v>909.57600000000002</v>
      </c>
      <c r="AQ231" s="100">
        <f t="shared" si="88"/>
        <v>105.54374564864237</v>
      </c>
      <c r="AR231" s="100" t="str">
        <f>VLOOKUP(C231&amp;E231&amp;G231&amp;I231&amp;J231,'Código Licitaciones'!$I$8:$I$4158,1,0)</f>
        <v>Aela Generación S.A.CGE DistribuciónRapel 2202015/02BS4C</v>
      </c>
    </row>
    <row r="232" spans="2:44" ht="18.75" x14ac:dyDescent="0.3">
      <c r="B232" s="113">
        <v>1999</v>
      </c>
      <c r="C232" s="114" t="s">
        <v>8199</v>
      </c>
      <c r="D232" s="114" t="s">
        <v>8200</v>
      </c>
      <c r="E232" s="114" t="s">
        <v>57</v>
      </c>
      <c r="F232" s="115" t="s">
        <v>8210</v>
      </c>
      <c r="G232" s="115" t="s">
        <v>73</v>
      </c>
      <c r="H232" s="116">
        <v>220</v>
      </c>
      <c r="I232" s="117" t="s">
        <v>282</v>
      </c>
      <c r="J232" s="117" t="s">
        <v>288</v>
      </c>
      <c r="K232" s="118">
        <v>42736</v>
      </c>
      <c r="L232" s="117">
        <v>50040</v>
      </c>
      <c r="M232" s="109" t="s">
        <v>73</v>
      </c>
      <c r="N232" s="116">
        <v>5164.3850931677016</v>
      </c>
      <c r="O232" s="116">
        <v>48.542002609481109</v>
      </c>
      <c r="P232" s="116">
        <v>1.4490000000000001</v>
      </c>
      <c r="Q232" s="116">
        <v>149.45500000000001</v>
      </c>
      <c r="R232" s="116">
        <v>14738.038999999999</v>
      </c>
      <c r="S232" s="116">
        <v>98.61188317553777</v>
      </c>
      <c r="T232" s="116"/>
      <c r="X232" s="92">
        <f t="shared" si="76"/>
        <v>1</v>
      </c>
      <c r="Z232" s="100">
        <f t="shared" si="77"/>
        <v>1999</v>
      </c>
      <c r="AA232" s="105" t="str">
        <f>+VLOOKUP(C232,'Código Licitaciones'!$J$7:$J$31,1,0)</f>
        <v>Aela Generación S.A.</v>
      </c>
      <c r="AB232" s="105" t="str">
        <f t="shared" si="78"/>
        <v>76.489.426-K</v>
      </c>
      <c r="AC232" s="105" t="str">
        <f>+VLOOKUP(E232,'Código Licitaciones'!$K$7:$K$50,1,0)</f>
        <v>CGE Distribución</v>
      </c>
      <c r="AD232" s="105" t="str">
        <f t="shared" si="79"/>
        <v>99.513.400-4</v>
      </c>
      <c r="AE232" s="105" t="str">
        <f>+VLOOKUP(G232,'Código Licitaciones'!$L$7:$L$50,1,0)</f>
        <v>Chena 220</v>
      </c>
      <c r="AF232" s="100">
        <f t="shared" si="80"/>
        <v>220</v>
      </c>
      <c r="AG232" s="105" t="str">
        <f>+VLOOKUP(I232,'Código Licitaciones'!$M$7:$M$50,1,0)</f>
        <v>2015/02</v>
      </c>
      <c r="AH232" s="105" t="str">
        <f>+VLOOKUP(J232,'Código Licitaciones'!$N$7:$N$50,1,0)</f>
        <v>BS4C</v>
      </c>
      <c r="AI232" s="105">
        <f t="shared" si="81"/>
        <v>42736</v>
      </c>
      <c r="AJ232" s="105">
        <f t="shared" si="82"/>
        <v>50040</v>
      </c>
      <c r="AK232" s="106" t="e">
        <f>+VLOOKUP(M232,'Código Barras'!$C$3:$C$1694,1,0)</f>
        <v>#N/A</v>
      </c>
      <c r="AL232" s="100">
        <f t="shared" si="83"/>
        <v>5164.3850931677016</v>
      </c>
      <c r="AM232" s="100">
        <f t="shared" si="84"/>
        <v>48.542002609481109</v>
      </c>
      <c r="AN232" s="100">
        <f t="shared" si="85"/>
        <v>1.4490000000000001</v>
      </c>
      <c r="AO232" s="100">
        <f t="shared" si="86"/>
        <v>149.45500000000001</v>
      </c>
      <c r="AP232" s="100">
        <f t="shared" si="87"/>
        <v>14738.038999999999</v>
      </c>
      <c r="AQ232" s="100">
        <f t="shared" si="88"/>
        <v>98.61188317553777</v>
      </c>
      <c r="AR232" s="100" t="str">
        <f>VLOOKUP(C232&amp;E232&amp;G232&amp;I232&amp;J232,'Código Licitaciones'!$I$8:$I$4158,1,0)</f>
        <v>Aela Generación S.A.CGE DistribuciónChena 2202015/02BS4C</v>
      </c>
    </row>
    <row r="233" spans="2:44" ht="18.75" x14ac:dyDescent="0.3">
      <c r="B233" s="113">
        <v>1999</v>
      </c>
      <c r="C233" s="114" t="s">
        <v>8199</v>
      </c>
      <c r="D233" s="114" t="s">
        <v>8200</v>
      </c>
      <c r="E233" s="114" t="s">
        <v>57</v>
      </c>
      <c r="F233" s="115" t="s">
        <v>8210</v>
      </c>
      <c r="G233" s="115" t="s">
        <v>79</v>
      </c>
      <c r="H233" s="116">
        <v>220</v>
      </c>
      <c r="I233" s="117" t="s">
        <v>282</v>
      </c>
      <c r="J233" s="117" t="s">
        <v>288</v>
      </c>
      <c r="K233" s="118">
        <v>42736</v>
      </c>
      <c r="L233" s="117">
        <v>50040</v>
      </c>
      <c r="M233" s="109" t="s">
        <v>79</v>
      </c>
      <c r="N233" s="116">
        <v>5192.2038834951463</v>
      </c>
      <c r="O233" s="116">
        <v>49.428948479729726</v>
      </c>
      <c r="P233" s="116">
        <v>0.10299999999999999</v>
      </c>
      <c r="Q233" s="116">
        <v>9.4719999999999995</v>
      </c>
      <c r="R233" s="116">
        <v>1002.9879999999999</v>
      </c>
      <c r="S233" s="116">
        <v>105.8897804054054</v>
      </c>
      <c r="T233" s="116"/>
      <c r="X233" s="92">
        <f t="shared" si="76"/>
        <v>3</v>
      </c>
      <c r="Z233" s="100">
        <f t="shared" si="77"/>
        <v>1999</v>
      </c>
      <c r="AA233" s="105" t="str">
        <f>+VLOOKUP(C233,'Código Licitaciones'!$J$7:$J$31,1,0)</f>
        <v>Aela Generación S.A.</v>
      </c>
      <c r="AB233" s="105" t="str">
        <f t="shared" si="78"/>
        <v>76.489.426-K</v>
      </c>
      <c r="AC233" s="105" t="str">
        <f>+VLOOKUP(E233,'Código Licitaciones'!$K$7:$K$50,1,0)</f>
        <v>CGE Distribución</v>
      </c>
      <c r="AD233" s="105" t="str">
        <f t="shared" si="79"/>
        <v>99.513.400-4</v>
      </c>
      <c r="AE233" s="105" t="e">
        <f>+VLOOKUP(G233,'Código Licitaciones'!$L$7:$L$50,1,0)</f>
        <v>#N/A</v>
      </c>
      <c r="AF233" s="100">
        <f t="shared" si="80"/>
        <v>220</v>
      </c>
      <c r="AG233" s="105" t="str">
        <f>+VLOOKUP(I233,'Código Licitaciones'!$M$7:$M$50,1,0)</f>
        <v>2015/02</v>
      </c>
      <c r="AH233" s="105" t="str">
        <f>+VLOOKUP(J233,'Código Licitaciones'!$N$7:$N$50,1,0)</f>
        <v>BS4C</v>
      </c>
      <c r="AI233" s="105">
        <f t="shared" si="81"/>
        <v>42736</v>
      </c>
      <c r="AJ233" s="105">
        <f t="shared" si="82"/>
        <v>50040</v>
      </c>
      <c r="AK233" s="106" t="e">
        <f>+VLOOKUP(M233,'Código Barras'!$C$3:$C$1694,1,0)</f>
        <v>#N/A</v>
      </c>
      <c r="AL233" s="100">
        <f t="shared" si="83"/>
        <v>5192.2038834951463</v>
      </c>
      <c r="AM233" s="100">
        <f t="shared" si="84"/>
        <v>49.428948479729726</v>
      </c>
      <c r="AN233" s="100">
        <f t="shared" si="85"/>
        <v>0.10299999999999999</v>
      </c>
      <c r="AO233" s="100">
        <f t="shared" si="86"/>
        <v>9.4719999999999995</v>
      </c>
      <c r="AP233" s="100">
        <f t="shared" si="87"/>
        <v>1002.9879999999999</v>
      </c>
      <c r="AQ233" s="100">
        <f t="shared" si="88"/>
        <v>105.8897804054054</v>
      </c>
      <c r="AR233" s="100" t="e">
        <f>VLOOKUP(C233&amp;E233&amp;G233&amp;I233&amp;J233,'Código Licitaciones'!$I$8:$I$4158,1,0)</f>
        <v>#N/A</v>
      </c>
    </row>
    <row r="234" spans="2:44" ht="18.75" x14ac:dyDescent="0.3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76"/>
        <v>15</v>
      </c>
      <c r="Z234" s="100" t="e">
        <f t="shared" si="77"/>
        <v>#DIV/0!</v>
      </c>
      <c r="AA234" s="105" t="e">
        <f>+VLOOKUP(C234,'Código Licitaciones'!$J$7:$J$31,1,0)</f>
        <v>#N/A</v>
      </c>
      <c r="AB234" s="105">
        <f t="shared" si="78"/>
        <v>0</v>
      </c>
      <c r="AC234" s="105" t="e">
        <f>+VLOOKUP(E234,'Código Licitaciones'!$K$7:$K$50,1,0)</f>
        <v>#N/A</v>
      </c>
      <c r="AD234" s="105">
        <f t="shared" si="79"/>
        <v>0</v>
      </c>
      <c r="AE234" s="105" t="e">
        <f>+VLOOKUP(G234,'Código Licitaciones'!$L$7:$L$50,1,0)</f>
        <v>#N/A</v>
      </c>
      <c r="AF234" s="100" t="e">
        <f t="shared" si="8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81"/>
        <v>0</v>
      </c>
      <c r="AJ234" s="105">
        <f t="shared" si="82"/>
        <v>0</v>
      </c>
      <c r="AK234" s="106" t="e">
        <f>+VLOOKUP(M234,'Código Barras'!$C$3:$C$1694,1,0)</f>
        <v>#N/A</v>
      </c>
      <c r="AL234" s="100" t="e">
        <f t="shared" si="83"/>
        <v>#DIV/0!</v>
      </c>
      <c r="AM234" s="100" t="e">
        <f t="shared" si="84"/>
        <v>#DIV/0!</v>
      </c>
      <c r="AN234" s="100" t="e">
        <f t="shared" si="85"/>
        <v>#DIV/0!</v>
      </c>
      <c r="AO234" s="100" t="e">
        <f t="shared" si="86"/>
        <v>#DIV/0!</v>
      </c>
      <c r="AP234" s="100" t="e">
        <f t="shared" si="87"/>
        <v>#DIV/0!</v>
      </c>
      <c r="AQ234" s="100" t="e">
        <f t="shared" si="88"/>
        <v>#DIV/0!</v>
      </c>
      <c r="AR234" s="100" t="e">
        <f>VLOOKUP(C234&amp;E234&amp;G234&amp;I234&amp;J234,'Código Licitaciones'!$I$8:$I$4158,1,0)</f>
        <v>#N/A</v>
      </c>
    </row>
    <row r="235" spans="2:44" ht="18.75" x14ac:dyDescent="0.3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76"/>
        <v>15</v>
      </c>
      <c r="Z235" s="100" t="e">
        <f t="shared" si="77"/>
        <v>#DIV/0!</v>
      </c>
      <c r="AA235" s="105" t="e">
        <f>+VLOOKUP(C235,'Código Licitaciones'!$J$7:$J$31,1,0)</f>
        <v>#N/A</v>
      </c>
      <c r="AB235" s="105">
        <f t="shared" si="78"/>
        <v>0</v>
      </c>
      <c r="AC235" s="105" t="e">
        <f>+VLOOKUP(E235,'Código Licitaciones'!$K$7:$K$50,1,0)</f>
        <v>#N/A</v>
      </c>
      <c r="AD235" s="105">
        <f t="shared" si="79"/>
        <v>0</v>
      </c>
      <c r="AE235" s="105" t="e">
        <f>+VLOOKUP(G235,'Código Licitaciones'!$L$7:$L$50,1,0)</f>
        <v>#N/A</v>
      </c>
      <c r="AF235" s="100" t="e">
        <f t="shared" si="8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81"/>
        <v>0</v>
      </c>
      <c r="AJ235" s="105">
        <f t="shared" si="82"/>
        <v>0</v>
      </c>
      <c r="AK235" s="106" t="e">
        <f>+VLOOKUP(M235,'Código Barras'!$C$3:$C$1694,1,0)</f>
        <v>#N/A</v>
      </c>
      <c r="AL235" s="100" t="e">
        <f t="shared" si="83"/>
        <v>#DIV/0!</v>
      </c>
      <c r="AM235" s="100" t="e">
        <f t="shared" si="84"/>
        <v>#DIV/0!</v>
      </c>
      <c r="AN235" s="100" t="e">
        <f t="shared" si="85"/>
        <v>#DIV/0!</v>
      </c>
      <c r="AO235" s="100" t="e">
        <f t="shared" si="86"/>
        <v>#DIV/0!</v>
      </c>
      <c r="AP235" s="100" t="e">
        <f t="shared" si="87"/>
        <v>#DIV/0!</v>
      </c>
      <c r="AQ235" s="100" t="e">
        <f t="shared" si="88"/>
        <v>#DIV/0!</v>
      </c>
      <c r="AR235" s="100" t="e">
        <f>VLOOKUP(C235&amp;E235&amp;G235&amp;I235&amp;J235,'Código Licitaciones'!$I$8:$I$4158,1,0)</f>
        <v>#N/A</v>
      </c>
    </row>
    <row r="236" spans="2:44" ht="18.75" x14ac:dyDescent="0.3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76"/>
        <v>15</v>
      </c>
      <c r="Z236" s="100" t="e">
        <f t="shared" si="77"/>
        <v>#DIV/0!</v>
      </c>
      <c r="AA236" s="105" t="e">
        <f>+VLOOKUP(C236,'Código Licitaciones'!$J$7:$J$31,1,0)</f>
        <v>#N/A</v>
      </c>
      <c r="AB236" s="105">
        <f t="shared" si="78"/>
        <v>0</v>
      </c>
      <c r="AC236" s="105" t="e">
        <f>+VLOOKUP(E236,'Código Licitaciones'!$K$7:$K$50,1,0)</f>
        <v>#N/A</v>
      </c>
      <c r="AD236" s="105">
        <f t="shared" si="79"/>
        <v>0</v>
      </c>
      <c r="AE236" s="105" t="e">
        <f>+VLOOKUP(G236,'Código Licitaciones'!$L$7:$L$50,1,0)</f>
        <v>#N/A</v>
      </c>
      <c r="AF236" s="100" t="e">
        <f t="shared" si="8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81"/>
        <v>0</v>
      </c>
      <c r="AJ236" s="105">
        <f t="shared" si="82"/>
        <v>0</v>
      </c>
      <c r="AK236" s="106" t="e">
        <f>+VLOOKUP(M236,'Código Barras'!$C$3:$C$1694,1,0)</f>
        <v>#N/A</v>
      </c>
      <c r="AL236" s="100" t="e">
        <f t="shared" si="83"/>
        <v>#DIV/0!</v>
      </c>
      <c r="AM236" s="100" t="e">
        <f t="shared" si="84"/>
        <v>#DIV/0!</v>
      </c>
      <c r="AN236" s="100" t="e">
        <f t="shared" si="85"/>
        <v>#DIV/0!</v>
      </c>
      <c r="AO236" s="100" t="e">
        <f t="shared" si="86"/>
        <v>#DIV/0!</v>
      </c>
      <c r="AP236" s="100" t="e">
        <f t="shared" si="87"/>
        <v>#DIV/0!</v>
      </c>
      <c r="AQ236" s="100" t="e">
        <f t="shared" si="88"/>
        <v>#DIV/0!</v>
      </c>
      <c r="AR236" s="100" t="e">
        <f>VLOOKUP(C236&amp;E236&amp;G236&amp;I236&amp;J236,'Código Licitaciones'!$I$8:$I$4158,1,0)</f>
        <v>#N/A</v>
      </c>
    </row>
    <row r="237" spans="2:44" ht="18.75" x14ac:dyDescent="0.3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76"/>
        <v>15</v>
      </c>
      <c r="Z237" s="100" t="e">
        <f t="shared" si="77"/>
        <v>#DIV/0!</v>
      </c>
      <c r="AA237" s="105" t="e">
        <f>+VLOOKUP(C237,'Código Licitaciones'!$J$7:$J$31,1,0)</f>
        <v>#N/A</v>
      </c>
      <c r="AB237" s="105">
        <f t="shared" si="78"/>
        <v>0</v>
      </c>
      <c r="AC237" s="105" t="e">
        <f>+VLOOKUP(E237,'Código Licitaciones'!$K$7:$K$50,1,0)</f>
        <v>#N/A</v>
      </c>
      <c r="AD237" s="105">
        <f t="shared" si="79"/>
        <v>0</v>
      </c>
      <c r="AE237" s="105" t="e">
        <f>+VLOOKUP(G237,'Código Licitaciones'!$L$7:$L$50,1,0)</f>
        <v>#N/A</v>
      </c>
      <c r="AF237" s="100" t="e">
        <f t="shared" si="8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81"/>
        <v>0</v>
      </c>
      <c r="AJ237" s="105">
        <f t="shared" si="82"/>
        <v>0</v>
      </c>
      <c r="AK237" s="106" t="e">
        <f>+VLOOKUP(M237,'Código Barras'!$C$3:$C$1694,1,0)</f>
        <v>#N/A</v>
      </c>
      <c r="AL237" s="100" t="e">
        <f t="shared" si="83"/>
        <v>#DIV/0!</v>
      </c>
      <c r="AM237" s="100" t="e">
        <f t="shared" si="84"/>
        <v>#DIV/0!</v>
      </c>
      <c r="AN237" s="100" t="e">
        <f t="shared" si="85"/>
        <v>#DIV/0!</v>
      </c>
      <c r="AO237" s="100" t="e">
        <f t="shared" si="86"/>
        <v>#DIV/0!</v>
      </c>
      <c r="AP237" s="100" t="e">
        <f t="shared" si="87"/>
        <v>#DIV/0!</v>
      </c>
      <c r="AQ237" s="100" t="e">
        <f t="shared" si="88"/>
        <v>#DIV/0!</v>
      </c>
      <c r="AR237" s="100" t="e">
        <f>VLOOKUP(C237&amp;E237&amp;G237&amp;I237&amp;J237,'Código Licitaciones'!$I$8:$I$4158,1,0)</f>
        <v>#N/A</v>
      </c>
    </row>
    <row r="238" spans="2:44" ht="18.75" x14ac:dyDescent="0.3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76"/>
        <v>15</v>
      </c>
      <c r="Z238" s="100" t="e">
        <f t="shared" si="77"/>
        <v>#DIV/0!</v>
      </c>
      <c r="AA238" s="105" t="e">
        <f>+VLOOKUP(C238,'Código Licitaciones'!$J$7:$J$31,1,0)</f>
        <v>#N/A</v>
      </c>
      <c r="AB238" s="105">
        <f t="shared" si="78"/>
        <v>0</v>
      </c>
      <c r="AC238" s="105" t="e">
        <f>+VLOOKUP(E238,'Código Licitaciones'!$K$7:$K$50,1,0)</f>
        <v>#N/A</v>
      </c>
      <c r="AD238" s="105">
        <f t="shared" si="79"/>
        <v>0</v>
      </c>
      <c r="AE238" s="105" t="e">
        <f>+VLOOKUP(G238,'Código Licitaciones'!$L$7:$L$50,1,0)</f>
        <v>#N/A</v>
      </c>
      <c r="AF238" s="100" t="e">
        <f t="shared" si="8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81"/>
        <v>0</v>
      </c>
      <c r="AJ238" s="105">
        <f t="shared" si="82"/>
        <v>0</v>
      </c>
      <c r="AK238" s="106" t="e">
        <f>+VLOOKUP(M238,'Código Barras'!$C$3:$C$1694,1,0)</f>
        <v>#N/A</v>
      </c>
      <c r="AL238" s="100" t="e">
        <f t="shared" si="83"/>
        <v>#DIV/0!</v>
      </c>
      <c r="AM238" s="100" t="e">
        <f t="shared" si="84"/>
        <v>#DIV/0!</v>
      </c>
      <c r="AN238" s="100" t="e">
        <f t="shared" si="85"/>
        <v>#DIV/0!</v>
      </c>
      <c r="AO238" s="100" t="e">
        <f t="shared" si="86"/>
        <v>#DIV/0!</v>
      </c>
      <c r="AP238" s="100" t="e">
        <f t="shared" si="87"/>
        <v>#DIV/0!</v>
      </c>
      <c r="AQ238" s="100" t="e">
        <f t="shared" si="88"/>
        <v>#DIV/0!</v>
      </c>
      <c r="AR238" s="100" t="e">
        <f>VLOOKUP(C238&amp;E238&amp;G238&amp;I238&amp;J238,'Código Licitaciones'!$I$8:$I$4158,1,0)</f>
        <v>#N/A</v>
      </c>
    </row>
    <row r="239" spans="2:44" ht="18.75" x14ac:dyDescent="0.3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76"/>
        <v>15</v>
      </c>
      <c r="Z239" s="100" t="e">
        <f t="shared" si="77"/>
        <v>#DIV/0!</v>
      </c>
      <c r="AA239" s="105" t="e">
        <f>+VLOOKUP(C239,'Código Licitaciones'!$J$7:$J$31,1,0)</f>
        <v>#N/A</v>
      </c>
      <c r="AB239" s="105">
        <f t="shared" si="78"/>
        <v>0</v>
      </c>
      <c r="AC239" s="105" t="e">
        <f>+VLOOKUP(E239,'Código Licitaciones'!$K$7:$K$50,1,0)</f>
        <v>#N/A</v>
      </c>
      <c r="AD239" s="105">
        <f t="shared" si="79"/>
        <v>0</v>
      </c>
      <c r="AE239" s="105" t="e">
        <f>+VLOOKUP(G239,'Código Licitaciones'!$L$7:$L$50,1,0)</f>
        <v>#N/A</v>
      </c>
      <c r="AF239" s="100" t="e">
        <f t="shared" si="8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81"/>
        <v>0</v>
      </c>
      <c r="AJ239" s="105">
        <f t="shared" si="82"/>
        <v>0</v>
      </c>
      <c r="AK239" s="106" t="e">
        <f>+VLOOKUP(M239,'Código Barras'!$C$3:$C$1694,1,0)</f>
        <v>#N/A</v>
      </c>
      <c r="AL239" s="100" t="e">
        <f t="shared" si="83"/>
        <v>#DIV/0!</v>
      </c>
      <c r="AM239" s="100" t="e">
        <f t="shared" si="84"/>
        <v>#DIV/0!</v>
      </c>
      <c r="AN239" s="100" t="e">
        <f t="shared" si="85"/>
        <v>#DIV/0!</v>
      </c>
      <c r="AO239" s="100" t="e">
        <f t="shared" si="86"/>
        <v>#DIV/0!</v>
      </c>
      <c r="AP239" s="100" t="e">
        <f t="shared" si="87"/>
        <v>#DIV/0!</v>
      </c>
      <c r="AQ239" s="100" t="e">
        <f t="shared" si="88"/>
        <v>#DIV/0!</v>
      </c>
      <c r="AR239" s="100" t="e">
        <f>VLOOKUP(C239&amp;E239&amp;G239&amp;I239&amp;J239,'Código Licitaciones'!$I$8:$I$4158,1,0)</f>
        <v>#N/A</v>
      </c>
    </row>
    <row r="240" spans="2:44" ht="18.75" x14ac:dyDescent="0.3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76"/>
        <v>15</v>
      </c>
      <c r="Z240" s="100" t="e">
        <f t="shared" si="77"/>
        <v>#DIV/0!</v>
      </c>
      <c r="AA240" s="105" t="e">
        <f>+VLOOKUP(C240,'Código Licitaciones'!$J$7:$J$31,1,0)</f>
        <v>#N/A</v>
      </c>
      <c r="AB240" s="105">
        <f t="shared" si="78"/>
        <v>0</v>
      </c>
      <c r="AC240" s="105" t="e">
        <f>+VLOOKUP(E240,'Código Licitaciones'!$K$7:$K$50,1,0)</f>
        <v>#N/A</v>
      </c>
      <c r="AD240" s="105">
        <f t="shared" si="79"/>
        <v>0</v>
      </c>
      <c r="AE240" s="105" t="e">
        <f>+VLOOKUP(G240,'Código Licitaciones'!$L$7:$L$50,1,0)</f>
        <v>#N/A</v>
      </c>
      <c r="AF240" s="100" t="e">
        <f t="shared" si="8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81"/>
        <v>0</v>
      </c>
      <c r="AJ240" s="105">
        <f t="shared" si="82"/>
        <v>0</v>
      </c>
      <c r="AK240" s="106" t="e">
        <f>+VLOOKUP(M240,'Código Barras'!$C$3:$C$1694,1,0)</f>
        <v>#N/A</v>
      </c>
      <c r="AL240" s="100" t="e">
        <f t="shared" si="83"/>
        <v>#DIV/0!</v>
      </c>
      <c r="AM240" s="100" t="e">
        <f t="shared" si="84"/>
        <v>#DIV/0!</v>
      </c>
      <c r="AN240" s="100" t="e">
        <f t="shared" si="85"/>
        <v>#DIV/0!</v>
      </c>
      <c r="AO240" s="100" t="e">
        <f t="shared" si="86"/>
        <v>#DIV/0!</v>
      </c>
      <c r="AP240" s="100" t="e">
        <f t="shared" si="87"/>
        <v>#DIV/0!</v>
      </c>
      <c r="AQ240" s="100" t="e">
        <f t="shared" si="88"/>
        <v>#DIV/0!</v>
      </c>
      <c r="AR240" s="100" t="e">
        <f>VLOOKUP(C240&amp;E240&amp;G240&amp;I240&amp;J240,'Código Licitaciones'!$I$8:$I$4158,1,0)</f>
        <v>#N/A</v>
      </c>
    </row>
    <row r="241" spans="2:44" ht="18.75" x14ac:dyDescent="0.3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76"/>
        <v>15</v>
      </c>
      <c r="Z241" s="100" t="e">
        <f t="shared" si="77"/>
        <v>#DIV/0!</v>
      </c>
      <c r="AA241" s="105" t="e">
        <f>+VLOOKUP(C241,'Código Licitaciones'!$J$7:$J$31,1,0)</f>
        <v>#N/A</v>
      </c>
      <c r="AB241" s="105">
        <f t="shared" si="78"/>
        <v>0</v>
      </c>
      <c r="AC241" s="105" t="e">
        <f>+VLOOKUP(E241,'Código Licitaciones'!$K$7:$K$50,1,0)</f>
        <v>#N/A</v>
      </c>
      <c r="AD241" s="105">
        <f t="shared" si="79"/>
        <v>0</v>
      </c>
      <c r="AE241" s="105" t="e">
        <f>+VLOOKUP(G241,'Código Licitaciones'!$L$7:$L$50,1,0)</f>
        <v>#N/A</v>
      </c>
      <c r="AF241" s="100" t="e">
        <f t="shared" si="8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81"/>
        <v>0</v>
      </c>
      <c r="AJ241" s="105">
        <f t="shared" si="82"/>
        <v>0</v>
      </c>
      <c r="AK241" s="106" t="e">
        <f>+VLOOKUP(M241,'Código Barras'!$C$3:$C$1694,1,0)</f>
        <v>#N/A</v>
      </c>
      <c r="AL241" s="100" t="e">
        <f t="shared" si="83"/>
        <v>#DIV/0!</v>
      </c>
      <c r="AM241" s="100" t="e">
        <f t="shared" si="84"/>
        <v>#DIV/0!</v>
      </c>
      <c r="AN241" s="100" t="e">
        <f t="shared" si="85"/>
        <v>#DIV/0!</v>
      </c>
      <c r="AO241" s="100" t="e">
        <f t="shared" si="86"/>
        <v>#DIV/0!</v>
      </c>
      <c r="AP241" s="100" t="e">
        <f t="shared" si="87"/>
        <v>#DIV/0!</v>
      </c>
      <c r="AQ241" s="100" t="e">
        <f t="shared" si="88"/>
        <v>#DIV/0!</v>
      </c>
      <c r="AR241" s="100" t="e">
        <f>VLOOKUP(C241&amp;E241&amp;G241&amp;I241&amp;J241,'Código Licitaciones'!$I$8:$I$4158,1,0)</f>
        <v>#N/A</v>
      </c>
    </row>
    <row r="242" spans="2:44" ht="18.75" x14ac:dyDescent="0.3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76"/>
        <v>15</v>
      </c>
      <c r="Z242" s="100" t="e">
        <f t="shared" si="77"/>
        <v>#DIV/0!</v>
      </c>
      <c r="AA242" s="105" t="e">
        <f>+VLOOKUP(C242,'Código Licitaciones'!$J$7:$J$31,1,0)</f>
        <v>#N/A</v>
      </c>
      <c r="AB242" s="105">
        <f t="shared" si="78"/>
        <v>0</v>
      </c>
      <c r="AC242" s="105" t="e">
        <f>+VLOOKUP(E242,'Código Licitaciones'!$K$7:$K$50,1,0)</f>
        <v>#N/A</v>
      </c>
      <c r="AD242" s="105">
        <f t="shared" si="79"/>
        <v>0</v>
      </c>
      <c r="AE242" s="105" t="e">
        <f>+VLOOKUP(G242,'Código Licitaciones'!$L$7:$L$50,1,0)</f>
        <v>#N/A</v>
      </c>
      <c r="AF242" s="100" t="e">
        <f t="shared" si="8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81"/>
        <v>0</v>
      </c>
      <c r="AJ242" s="105">
        <f t="shared" si="82"/>
        <v>0</v>
      </c>
      <c r="AK242" s="106" t="e">
        <f>+VLOOKUP(M242,'Código Barras'!$C$3:$C$1694,1,0)</f>
        <v>#N/A</v>
      </c>
      <c r="AL242" s="100" t="e">
        <f t="shared" si="83"/>
        <v>#DIV/0!</v>
      </c>
      <c r="AM242" s="100" t="e">
        <f t="shared" si="84"/>
        <v>#DIV/0!</v>
      </c>
      <c r="AN242" s="100" t="e">
        <f t="shared" si="85"/>
        <v>#DIV/0!</v>
      </c>
      <c r="AO242" s="100" t="e">
        <f t="shared" si="86"/>
        <v>#DIV/0!</v>
      </c>
      <c r="AP242" s="100" t="e">
        <f t="shared" si="87"/>
        <v>#DIV/0!</v>
      </c>
      <c r="AQ242" s="100" t="e">
        <f t="shared" si="88"/>
        <v>#DIV/0!</v>
      </c>
      <c r="AR242" s="100" t="e">
        <f>VLOOKUP(C242&amp;E242&amp;G242&amp;I242&amp;J242,'Código Licitaciones'!$I$8:$I$4158,1,0)</f>
        <v>#N/A</v>
      </c>
    </row>
    <row r="243" spans="2:44" ht="18.75" x14ac:dyDescent="0.3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76"/>
        <v>15</v>
      </c>
      <c r="Z243" s="100" t="e">
        <f t="shared" si="77"/>
        <v>#DIV/0!</v>
      </c>
      <c r="AA243" s="105" t="e">
        <f>+VLOOKUP(C243,'Código Licitaciones'!$J$7:$J$31,1,0)</f>
        <v>#N/A</v>
      </c>
      <c r="AB243" s="105">
        <f t="shared" si="78"/>
        <v>0</v>
      </c>
      <c r="AC243" s="105" t="e">
        <f>+VLOOKUP(E243,'Código Licitaciones'!$K$7:$K$50,1,0)</f>
        <v>#N/A</v>
      </c>
      <c r="AD243" s="105">
        <f t="shared" si="79"/>
        <v>0</v>
      </c>
      <c r="AE243" s="105" t="e">
        <f>+VLOOKUP(G243,'Código Licitaciones'!$L$7:$L$50,1,0)</f>
        <v>#N/A</v>
      </c>
      <c r="AF243" s="100" t="e">
        <f t="shared" si="8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81"/>
        <v>0</v>
      </c>
      <c r="AJ243" s="105">
        <f t="shared" si="82"/>
        <v>0</v>
      </c>
      <c r="AK243" s="106" t="e">
        <f>+VLOOKUP(M243,'Código Barras'!$C$3:$C$1694,1,0)</f>
        <v>#N/A</v>
      </c>
      <c r="AL243" s="100" t="e">
        <f t="shared" si="83"/>
        <v>#DIV/0!</v>
      </c>
      <c r="AM243" s="100" t="e">
        <f t="shared" si="84"/>
        <v>#DIV/0!</v>
      </c>
      <c r="AN243" s="100" t="e">
        <f t="shared" si="85"/>
        <v>#DIV/0!</v>
      </c>
      <c r="AO243" s="100" t="e">
        <f t="shared" si="86"/>
        <v>#DIV/0!</v>
      </c>
      <c r="AP243" s="100" t="e">
        <f t="shared" si="87"/>
        <v>#DIV/0!</v>
      </c>
      <c r="AQ243" s="100" t="e">
        <f t="shared" si="88"/>
        <v>#DIV/0!</v>
      </c>
      <c r="AR243" s="100" t="e">
        <f>VLOOKUP(C243&amp;E243&amp;G243&amp;I243&amp;J243,'Código Licitaciones'!$I$8:$I$4158,1,0)</f>
        <v>#N/A</v>
      </c>
    </row>
    <row r="244" spans="2:44" ht="18.75" x14ac:dyDescent="0.3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76"/>
        <v>15</v>
      </c>
      <c r="Z244" s="100" t="e">
        <f t="shared" si="77"/>
        <v>#DIV/0!</v>
      </c>
      <c r="AA244" s="105" t="e">
        <f>+VLOOKUP(C244,'Código Licitaciones'!$J$7:$J$31,1,0)</f>
        <v>#N/A</v>
      </c>
      <c r="AB244" s="105">
        <f t="shared" si="78"/>
        <v>0</v>
      </c>
      <c r="AC244" s="105" t="e">
        <f>+VLOOKUP(E244,'Código Licitaciones'!$K$7:$K$50,1,0)</f>
        <v>#N/A</v>
      </c>
      <c r="AD244" s="105">
        <f t="shared" si="79"/>
        <v>0</v>
      </c>
      <c r="AE244" s="105" t="e">
        <f>+VLOOKUP(G244,'Código Licitaciones'!$L$7:$L$50,1,0)</f>
        <v>#N/A</v>
      </c>
      <c r="AF244" s="100" t="e">
        <f t="shared" si="8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81"/>
        <v>0</v>
      </c>
      <c r="AJ244" s="105">
        <f t="shared" si="82"/>
        <v>0</v>
      </c>
      <c r="AK244" s="106" t="e">
        <f>+VLOOKUP(M244,'Código Barras'!$C$3:$C$1694,1,0)</f>
        <v>#N/A</v>
      </c>
      <c r="AL244" s="100" t="e">
        <f t="shared" si="83"/>
        <v>#DIV/0!</v>
      </c>
      <c r="AM244" s="100" t="e">
        <f t="shared" si="84"/>
        <v>#DIV/0!</v>
      </c>
      <c r="AN244" s="100" t="e">
        <f t="shared" si="85"/>
        <v>#DIV/0!</v>
      </c>
      <c r="AO244" s="100" t="e">
        <f t="shared" si="86"/>
        <v>#DIV/0!</v>
      </c>
      <c r="AP244" s="100" t="e">
        <f t="shared" si="87"/>
        <v>#DIV/0!</v>
      </c>
      <c r="AQ244" s="100" t="e">
        <f t="shared" si="88"/>
        <v>#DIV/0!</v>
      </c>
      <c r="AR244" s="100" t="e">
        <f>VLOOKUP(C244&amp;E244&amp;G244&amp;I244&amp;J244,'Código Licitaciones'!$I$8:$I$4158,1,0)</f>
        <v>#N/A</v>
      </c>
    </row>
    <row r="245" spans="2:44" ht="18.75" x14ac:dyDescent="0.3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76"/>
        <v>15</v>
      </c>
      <c r="Z245" s="100" t="e">
        <f t="shared" si="77"/>
        <v>#DIV/0!</v>
      </c>
      <c r="AA245" s="105" t="e">
        <f>+VLOOKUP(C245,'Código Licitaciones'!$J$7:$J$31,1,0)</f>
        <v>#N/A</v>
      </c>
      <c r="AB245" s="105">
        <f t="shared" si="78"/>
        <v>0</v>
      </c>
      <c r="AC245" s="105" t="e">
        <f>+VLOOKUP(E245,'Código Licitaciones'!$K$7:$K$50,1,0)</f>
        <v>#N/A</v>
      </c>
      <c r="AD245" s="105">
        <f t="shared" si="79"/>
        <v>0</v>
      </c>
      <c r="AE245" s="105" t="e">
        <f>+VLOOKUP(G245,'Código Licitaciones'!$L$7:$L$50,1,0)</f>
        <v>#N/A</v>
      </c>
      <c r="AF245" s="100" t="e">
        <f t="shared" si="8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81"/>
        <v>0</v>
      </c>
      <c r="AJ245" s="105">
        <f t="shared" si="82"/>
        <v>0</v>
      </c>
      <c r="AK245" s="106" t="e">
        <f>+VLOOKUP(M245,'Código Barras'!$C$3:$C$1694,1,0)</f>
        <v>#N/A</v>
      </c>
      <c r="AL245" s="100" t="e">
        <f t="shared" si="83"/>
        <v>#DIV/0!</v>
      </c>
      <c r="AM245" s="100" t="e">
        <f t="shared" si="84"/>
        <v>#DIV/0!</v>
      </c>
      <c r="AN245" s="100" t="e">
        <f t="shared" si="85"/>
        <v>#DIV/0!</v>
      </c>
      <c r="AO245" s="100" t="e">
        <f t="shared" si="86"/>
        <v>#DIV/0!</v>
      </c>
      <c r="AP245" s="100" t="e">
        <f t="shared" si="87"/>
        <v>#DIV/0!</v>
      </c>
      <c r="AQ245" s="100" t="e">
        <f t="shared" si="88"/>
        <v>#DIV/0!</v>
      </c>
      <c r="AR245" s="100" t="e">
        <f>VLOOKUP(C245&amp;E245&amp;G245&amp;I245&amp;J245,'Código Licitaciones'!$I$8:$I$4158,1,0)</f>
        <v>#N/A</v>
      </c>
    </row>
    <row r="246" spans="2:44" ht="18.75" x14ac:dyDescent="0.3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76"/>
        <v>15</v>
      </c>
      <c r="Z246" s="100" t="e">
        <f t="shared" si="77"/>
        <v>#DIV/0!</v>
      </c>
      <c r="AA246" s="105" t="e">
        <f>+VLOOKUP(C246,'Código Licitaciones'!$J$7:$J$31,1,0)</f>
        <v>#N/A</v>
      </c>
      <c r="AB246" s="105">
        <f t="shared" si="78"/>
        <v>0</v>
      </c>
      <c r="AC246" s="105" t="e">
        <f>+VLOOKUP(E246,'Código Licitaciones'!$K$7:$K$50,1,0)</f>
        <v>#N/A</v>
      </c>
      <c r="AD246" s="105">
        <f t="shared" si="79"/>
        <v>0</v>
      </c>
      <c r="AE246" s="105" t="e">
        <f>+VLOOKUP(G246,'Código Licitaciones'!$L$7:$L$50,1,0)</f>
        <v>#N/A</v>
      </c>
      <c r="AF246" s="100" t="e">
        <f t="shared" si="8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81"/>
        <v>0</v>
      </c>
      <c r="AJ246" s="105">
        <f t="shared" si="82"/>
        <v>0</v>
      </c>
      <c r="AK246" s="106" t="e">
        <f>+VLOOKUP(M246,'Código Barras'!$C$3:$C$1694,1,0)</f>
        <v>#N/A</v>
      </c>
      <c r="AL246" s="100" t="e">
        <f t="shared" si="83"/>
        <v>#DIV/0!</v>
      </c>
      <c r="AM246" s="100" t="e">
        <f t="shared" si="84"/>
        <v>#DIV/0!</v>
      </c>
      <c r="AN246" s="100" t="e">
        <f t="shared" si="85"/>
        <v>#DIV/0!</v>
      </c>
      <c r="AO246" s="100" t="e">
        <f t="shared" si="86"/>
        <v>#DIV/0!</v>
      </c>
      <c r="AP246" s="100" t="e">
        <f t="shared" si="87"/>
        <v>#DIV/0!</v>
      </c>
      <c r="AQ246" s="100" t="e">
        <f t="shared" si="88"/>
        <v>#DIV/0!</v>
      </c>
      <c r="AR246" s="100" t="e">
        <f>VLOOKUP(C246&amp;E246&amp;G246&amp;I246&amp;J246,'Código Licitaciones'!$I$8:$I$4158,1,0)</f>
        <v>#N/A</v>
      </c>
    </row>
    <row r="247" spans="2:44" ht="18.75" x14ac:dyDescent="0.3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76"/>
        <v>15</v>
      </c>
      <c r="Z247" s="100" t="e">
        <f t="shared" si="77"/>
        <v>#DIV/0!</v>
      </c>
      <c r="AA247" s="105" t="e">
        <f>+VLOOKUP(C247,'Código Licitaciones'!$J$7:$J$31,1,0)</f>
        <v>#N/A</v>
      </c>
      <c r="AB247" s="105">
        <f t="shared" si="78"/>
        <v>0</v>
      </c>
      <c r="AC247" s="105" t="e">
        <f>+VLOOKUP(E247,'Código Licitaciones'!$K$7:$K$50,1,0)</f>
        <v>#N/A</v>
      </c>
      <c r="AD247" s="105">
        <f t="shared" si="79"/>
        <v>0</v>
      </c>
      <c r="AE247" s="105" t="e">
        <f>+VLOOKUP(G247,'Código Licitaciones'!$L$7:$L$50,1,0)</f>
        <v>#N/A</v>
      </c>
      <c r="AF247" s="100" t="e">
        <f t="shared" si="8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81"/>
        <v>0</v>
      </c>
      <c r="AJ247" s="105">
        <f t="shared" si="82"/>
        <v>0</v>
      </c>
      <c r="AK247" s="106" t="e">
        <f>+VLOOKUP(M247,'Código Barras'!$C$3:$C$1694,1,0)</f>
        <v>#N/A</v>
      </c>
      <c r="AL247" s="100" t="e">
        <f t="shared" si="83"/>
        <v>#DIV/0!</v>
      </c>
      <c r="AM247" s="100" t="e">
        <f t="shared" si="84"/>
        <v>#DIV/0!</v>
      </c>
      <c r="AN247" s="100" t="e">
        <f t="shared" si="85"/>
        <v>#DIV/0!</v>
      </c>
      <c r="AO247" s="100" t="e">
        <f t="shared" si="86"/>
        <v>#DIV/0!</v>
      </c>
      <c r="AP247" s="100" t="e">
        <f t="shared" si="87"/>
        <v>#DIV/0!</v>
      </c>
      <c r="AQ247" s="100" t="e">
        <f t="shared" si="88"/>
        <v>#DIV/0!</v>
      </c>
      <c r="AR247" s="100" t="e">
        <f>VLOOKUP(C247&amp;E247&amp;G247&amp;I247&amp;J247,'Código Licitaciones'!$I$8:$I$4158,1,0)</f>
        <v>#N/A</v>
      </c>
    </row>
    <row r="248" spans="2:44" ht="18.75" x14ac:dyDescent="0.3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76"/>
        <v>15</v>
      </c>
      <c r="Z248" s="100" t="e">
        <f t="shared" si="77"/>
        <v>#DIV/0!</v>
      </c>
      <c r="AA248" s="105" t="e">
        <f>+VLOOKUP(C248,'Código Licitaciones'!$J$7:$J$31,1,0)</f>
        <v>#N/A</v>
      </c>
      <c r="AB248" s="105">
        <f t="shared" si="78"/>
        <v>0</v>
      </c>
      <c r="AC248" s="105" t="e">
        <f>+VLOOKUP(E248,'Código Licitaciones'!$K$7:$K$50,1,0)</f>
        <v>#N/A</v>
      </c>
      <c r="AD248" s="105">
        <f t="shared" si="79"/>
        <v>0</v>
      </c>
      <c r="AE248" s="105" t="e">
        <f>+VLOOKUP(G248,'Código Licitaciones'!$L$7:$L$50,1,0)</f>
        <v>#N/A</v>
      </c>
      <c r="AF248" s="100" t="e">
        <f t="shared" si="8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81"/>
        <v>0</v>
      </c>
      <c r="AJ248" s="105">
        <f t="shared" si="82"/>
        <v>0</v>
      </c>
      <c r="AK248" s="106" t="e">
        <f>+VLOOKUP(M248,'Código Barras'!$C$3:$C$1694,1,0)</f>
        <v>#N/A</v>
      </c>
      <c r="AL248" s="100" t="e">
        <f t="shared" si="83"/>
        <v>#DIV/0!</v>
      </c>
      <c r="AM248" s="100" t="e">
        <f t="shared" si="84"/>
        <v>#DIV/0!</v>
      </c>
      <c r="AN248" s="100" t="e">
        <f t="shared" si="85"/>
        <v>#DIV/0!</v>
      </c>
      <c r="AO248" s="100" t="e">
        <f t="shared" si="86"/>
        <v>#DIV/0!</v>
      </c>
      <c r="AP248" s="100" t="e">
        <f t="shared" si="87"/>
        <v>#DIV/0!</v>
      </c>
      <c r="AQ248" s="100" t="e">
        <f t="shared" si="88"/>
        <v>#DIV/0!</v>
      </c>
      <c r="AR248" s="100" t="e">
        <f>VLOOKUP(C248&amp;E248&amp;G248&amp;I248&amp;J248,'Código Licitaciones'!$I$8:$I$4158,1,0)</f>
        <v>#N/A</v>
      </c>
    </row>
    <row r="249" spans="2:44" ht="18.75" x14ac:dyDescent="0.3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76"/>
        <v>15</v>
      </c>
      <c r="Z249" s="100" t="e">
        <f t="shared" si="77"/>
        <v>#DIV/0!</v>
      </c>
      <c r="AA249" s="105" t="e">
        <f>+VLOOKUP(C249,'Código Licitaciones'!$J$7:$J$31,1,0)</f>
        <v>#N/A</v>
      </c>
      <c r="AB249" s="105">
        <f t="shared" si="78"/>
        <v>0</v>
      </c>
      <c r="AC249" s="105" t="e">
        <f>+VLOOKUP(E249,'Código Licitaciones'!$K$7:$K$50,1,0)</f>
        <v>#N/A</v>
      </c>
      <c r="AD249" s="105">
        <f t="shared" si="79"/>
        <v>0</v>
      </c>
      <c r="AE249" s="105" t="e">
        <f>+VLOOKUP(G249,'Código Licitaciones'!$L$7:$L$50,1,0)</f>
        <v>#N/A</v>
      </c>
      <c r="AF249" s="100" t="e">
        <f t="shared" si="8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81"/>
        <v>0</v>
      </c>
      <c r="AJ249" s="105">
        <f t="shared" si="82"/>
        <v>0</v>
      </c>
      <c r="AK249" s="106" t="e">
        <f>+VLOOKUP(M249,'Código Barras'!$C$3:$C$1694,1,0)</f>
        <v>#N/A</v>
      </c>
      <c r="AL249" s="100" t="e">
        <f t="shared" si="83"/>
        <v>#DIV/0!</v>
      </c>
      <c r="AM249" s="100" t="e">
        <f t="shared" si="84"/>
        <v>#DIV/0!</v>
      </c>
      <c r="AN249" s="100" t="e">
        <f t="shared" si="85"/>
        <v>#DIV/0!</v>
      </c>
      <c r="AO249" s="100" t="e">
        <f t="shared" si="86"/>
        <v>#DIV/0!</v>
      </c>
      <c r="AP249" s="100" t="e">
        <f t="shared" si="87"/>
        <v>#DIV/0!</v>
      </c>
      <c r="AQ249" s="100" t="e">
        <f t="shared" si="88"/>
        <v>#DIV/0!</v>
      </c>
      <c r="AR249" s="100" t="e">
        <f>VLOOKUP(C249&amp;E249&amp;G249&amp;I249&amp;J249,'Código Licitaciones'!$I$8:$I$4158,1,0)</f>
        <v>#N/A</v>
      </c>
    </row>
    <row r="250" spans="2:44" ht="18.75" x14ac:dyDescent="0.3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76"/>
        <v>15</v>
      </c>
      <c r="Z250" s="100" t="e">
        <f t="shared" si="77"/>
        <v>#DIV/0!</v>
      </c>
      <c r="AA250" s="105" t="e">
        <f>+VLOOKUP(C250,'Código Licitaciones'!$J$7:$J$31,1,0)</f>
        <v>#N/A</v>
      </c>
      <c r="AB250" s="105">
        <f t="shared" si="78"/>
        <v>0</v>
      </c>
      <c r="AC250" s="105" t="e">
        <f>+VLOOKUP(E250,'Código Licitaciones'!$K$7:$K$50,1,0)</f>
        <v>#N/A</v>
      </c>
      <c r="AD250" s="105">
        <f t="shared" si="79"/>
        <v>0</v>
      </c>
      <c r="AE250" s="105" t="e">
        <f>+VLOOKUP(G250,'Código Licitaciones'!$L$7:$L$50,1,0)</f>
        <v>#N/A</v>
      </c>
      <c r="AF250" s="100" t="e">
        <f t="shared" si="8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81"/>
        <v>0</v>
      </c>
      <c r="AJ250" s="105">
        <f t="shared" si="82"/>
        <v>0</v>
      </c>
      <c r="AK250" s="106" t="e">
        <f>+VLOOKUP(M250,'Código Barras'!$C$3:$C$1694,1,0)</f>
        <v>#N/A</v>
      </c>
      <c r="AL250" s="100" t="e">
        <f t="shared" si="83"/>
        <v>#DIV/0!</v>
      </c>
      <c r="AM250" s="100" t="e">
        <f t="shared" si="84"/>
        <v>#DIV/0!</v>
      </c>
      <c r="AN250" s="100" t="e">
        <f t="shared" si="85"/>
        <v>#DIV/0!</v>
      </c>
      <c r="AO250" s="100" t="e">
        <f t="shared" si="86"/>
        <v>#DIV/0!</v>
      </c>
      <c r="AP250" s="100" t="e">
        <f t="shared" si="87"/>
        <v>#DIV/0!</v>
      </c>
      <c r="AQ250" s="100" t="e">
        <f t="shared" si="88"/>
        <v>#DIV/0!</v>
      </c>
      <c r="AR250" s="100" t="e">
        <f>VLOOKUP(C250&amp;E250&amp;G250&amp;I250&amp;J250,'Código Licitaciones'!$I$8:$I$4158,1,0)</f>
        <v>#N/A</v>
      </c>
    </row>
    <row r="251" spans="2:44" ht="18.75" x14ac:dyDescent="0.3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76"/>
        <v>15</v>
      </c>
      <c r="Z251" s="100" t="e">
        <f t="shared" si="77"/>
        <v>#DIV/0!</v>
      </c>
      <c r="AA251" s="105" t="e">
        <f>+VLOOKUP(C251,'Código Licitaciones'!$J$7:$J$31,1,0)</f>
        <v>#N/A</v>
      </c>
      <c r="AB251" s="105">
        <f t="shared" si="78"/>
        <v>0</v>
      </c>
      <c r="AC251" s="105" t="e">
        <f>+VLOOKUP(E251,'Código Licitaciones'!$K$7:$K$50,1,0)</f>
        <v>#N/A</v>
      </c>
      <c r="AD251" s="105">
        <f t="shared" si="79"/>
        <v>0</v>
      </c>
      <c r="AE251" s="105" t="e">
        <f>+VLOOKUP(G251,'Código Licitaciones'!$L$7:$L$50,1,0)</f>
        <v>#N/A</v>
      </c>
      <c r="AF251" s="100" t="e">
        <f t="shared" si="8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81"/>
        <v>0</v>
      </c>
      <c r="AJ251" s="105">
        <f t="shared" si="82"/>
        <v>0</v>
      </c>
      <c r="AK251" s="106" t="e">
        <f>+VLOOKUP(M251,'Código Barras'!$C$3:$C$1694,1,0)</f>
        <v>#N/A</v>
      </c>
      <c r="AL251" s="100" t="e">
        <f t="shared" si="83"/>
        <v>#DIV/0!</v>
      </c>
      <c r="AM251" s="100" t="e">
        <f t="shared" si="84"/>
        <v>#DIV/0!</v>
      </c>
      <c r="AN251" s="100" t="e">
        <f t="shared" si="85"/>
        <v>#DIV/0!</v>
      </c>
      <c r="AO251" s="100" t="e">
        <f t="shared" si="86"/>
        <v>#DIV/0!</v>
      </c>
      <c r="AP251" s="100" t="e">
        <f t="shared" si="87"/>
        <v>#DIV/0!</v>
      </c>
      <c r="AQ251" s="100" t="e">
        <f t="shared" si="88"/>
        <v>#DIV/0!</v>
      </c>
      <c r="AR251" s="100" t="e">
        <f>VLOOKUP(C251&amp;E251&amp;G251&amp;I251&amp;J251,'Código Licitaciones'!$I$8:$I$4158,1,0)</f>
        <v>#N/A</v>
      </c>
    </row>
    <row r="252" spans="2:44" ht="18.75" x14ac:dyDescent="0.3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76"/>
        <v>15</v>
      </c>
      <c r="Z252" s="100" t="e">
        <f t="shared" si="77"/>
        <v>#DIV/0!</v>
      </c>
      <c r="AA252" s="105" t="e">
        <f>+VLOOKUP(C252,'Código Licitaciones'!$J$7:$J$31,1,0)</f>
        <v>#N/A</v>
      </c>
      <c r="AB252" s="105">
        <f t="shared" si="78"/>
        <v>0</v>
      </c>
      <c r="AC252" s="105" t="e">
        <f>+VLOOKUP(E252,'Código Licitaciones'!$K$7:$K$50,1,0)</f>
        <v>#N/A</v>
      </c>
      <c r="AD252" s="105">
        <f t="shared" si="79"/>
        <v>0</v>
      </c>
      <c r="AE252" s="105" t="e">
        <f>+VLOOKUP(G252,'Código Licitaciones'!$L$7:$L$50,1,0)</f>
        <v>#N/A</v>
      </c>
      <c r="AF252" s="100" t="e">
        <f t="shared" si="8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81"/>
        <v>0</v>
      </c>
      <c r="AJ252" s="105">
        <f t="shared" si="82"/>
        <v>0</v>
      </c>
      <c r="AK252" s="106" t="e">
        <f>+VLOOKUP(M252,'Código Barras'!$C$3:$C$1694,1,0)</f>
        <v>#N/A</v>
      </c>
      <c r="AL252" s="100" t="e">
        <f t="shared" si="83"/>
        <v>#DIV/0!</v>
      </c>
      <c r="AM252" s="100" t="e">
        <f t="shared" si="84"/>
        <v>#DIV/0!</v>
      </c>
      <c r="AN252" s="100" t="e">
        <f t="shared" si="85"/>
        <v>#DIV/0!</v>
      </c>
      <c r="AO252" s="100" t="e">
        <f t="shared" si="86"/>
        <v>#DIV/0!</v>
      </c>
      <c r="AP252" s="100" t="e">
        <f t="shared" si="87"/>
        <v>#DIV/0!</v>
      </c>
      <c r="AQ252" s="100" t="e">
        <f t="shared" si="88"/>
        <v>#DIV/0!</v>
      </c>
      <c r="AR252" s="100" t="e">
        <f>VLOOKUP(C252&amp;E252&amp;G252&amp;I252&amp;J252,'Código Licitaciones'!$I$8:$I$4158,1,0)</f>
        <v>#N/A</v>
      </c>
    </row>
    <row r="253" spans="2:44" ht="18.75" x14ac:dyDescent="0.3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76"/>
        <v>15</v>
      </c>
      <c r="Z253" s="100" t="e">
        <f t="shared" si="77"/>
        <v>#DIV/0!</v>
      </c>
      <c r="AA253" s="105" t="e">
        <f>+VLOOKUP(C253,'Código Licitaciones'!$J$7:$J$31,1,0)</f>
        <v>#N/A</v>
      </c>
      <c r="AB253" s="105">
        <f t="shared" si="78"/>
        <v>0</v>
      </c>
      <c r="AC253" s="105" t="e">
        <f>+VLOOKUP(E253,'Código Licitaciones'!$K$7:$K$50,1,0)</f>
        <v>#N/A</v>
      </c>
      <c r="AD253" s="105">
        <f t="shared" si="79"/>
        <v>0</v>
      </c>
      <c r="AE253" s="105" t="e">
        <f>+VLOOKUP(G253,'Código Licitaciones'!$L$7:$L$50,1,0)</f>
        <v>#N/A</v>
      </c>
      <c r="AF253" s="100" t="e">
        <f t="shared" si="8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81"/>
        <v>0</v>
      </c>
      <c r="AJ253" s="105">
        <f t="shared" si="82"/>
        <v>0</v>
      </c>
      <c r="AK253" s="106" t="e">
        <f>+VLOOKUP(M253,'Código Barras'!$C$3:$C$1694,1,0)</f>
        <v>#N/A</v>
      </c>
      <c r="AL253" s="100" t="e">
        <f t="shared" si="83"/>
        <v>#DIV/0!</v>
      </c>
      <c r="AM253" s="100" t="e">
        <f t="shared" si="84"/>
        <v>#DIV/0!</v>
      </c>
      <c r="AN253" s="100" t="e">
        <f t="shared" si="85"/>
        <v>#DIV/0!</v>
      </c>
      <c r="AO253" s="100" t="e">
        <f t="shared" si="86"/>
        <v>#DIV/0!</v>
      </c>
      <c r="AP253" s="100" t="e">
        <f t="shared" si="87"/>
        <v>#DIV/0!</v>
      </c>
      <c r="AQ253" s="100" t="e">
        <f t="shared" si="88"/>
        <v>#DIV/0!</v>
      </c>
      <c r="AR253" s="100" t="e">
        <f>VLOOKUP(C253&amp;E253&amp;G253&amp;I253&amp;J253,'Código Licitaciones'!$I$8:$I$4158,1,0)</f>
        <v>#N/A</v>
      </c>
    </row>
    <row r="254" spans="2:44" ht="18.75" x14ac:dyDescent="0.3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76"/>
        <v>15</v>
      </c>
      <c r="Z254" s="100" t="e">
        <f t="shared" si="77"/>
        <v>#DIV/0!</v>
      </c>
      <c r="AA254" s="105" t="e">
        <f>+VLOOKUP(C254,'Código Licitaciones'!$J$7:$J$31,1,0)</f>
        <v>#N/A</v>
      </c>
      <c r="AB254" s="105">
        <f t="shared" si="78"/>
        <v>0</v>
      </c>
      <c r="AC254" s="105" t="e">
        <f>+VLOOKUP(E254,'Código Licitaciones'!$K$7:$K$50,1,0)</f>
        <v>#N/A</v>
      </c>
      <c r="AD254" s="105">
        <f t="shared" si="79"/>
        <v>0</v>
      </c>
      <c r="AE254" s="105" t="e">
        <f>+VLOOKUP(G254,'Código Licitaciones'!$L$7:$L$50,1,0)</f>
        <v>#N/A</v>
      </c>
      <c r="AF254" s="100" t="e">
        <f t="shared" si="8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81"/>
        <v>0</v>
      </c>
      <c r="AJ254" s="105">
        <f t="shared" si="82"/>
        <v>0</v>
      </c>
      <c r="AK254" s="106" t="e">
        <f>+VLOOKUP(M254,'Código Barras'!$C$3:$C$1694,1,0)</f>
        <v>#N/A</v>
      </c>
      <c r="AL254" s="100" t="e">
        <f t="shared" si="83"/>
        <v>#DIV/0!</v>
      </c>
      <c r="AM254" s="100" t="e">
        <f t="shared" si="84"/>
        <v>#DIV/0!</v>
      </c>
      <c r="AN254" s="100" t="e">
        <f t="shared" si="85"/>
        <v>#DIV/0!</v>
      </c>
      <c r="AO254" s="100" t="e">
        <f t="shared" si="86"/>
        <v>#DIV/0!</v>
      </c>
      <c r="AP254" s="100" t="e">
        <f t="shared" si="87"/>
        <v>#DIV/0!</v>
      </c>
      <c r="AQ254" s="100" t="e">
        <f t="shared" si="88"/>
        <v>#DIV/0!</v>
      </c>
      <c r="AR254" s="100" t="e">
        <f>VLOOKUP(C254&amp;E254&amp;G254&amp;I254&amp;J254,'Código Licitaciones'!$I$8:$I$4158,1,0)</f>
        <v>#N/A</v>
      </c>
    </row>
    <row r="255" spans="2:44" ht="18.75" x14ac:dyDescent="0.3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76"/>
        <v>15</v>
      </c>
      <c r="Z255" s="100" t="e">
        <f t="shared" si="77"/>
        <v>#DIV/0!</v>
      </c>
      <c r="AA255" s="105" t="e">
        <f>+VLOOKUP(C255,'Código Licitaciones'!$J$7:$J$31,1,0)</f>
        <v>#N/A</v>
      </c>
      <c r="AB255" s="105">
        <f t="shared" si="78"/>
        <v>0</v>
      </c>
      <c r="AC255" s="105" t="e">
        <f>+VLOOKUP(E255,'Código Licitaciones'!$K$7:$K$50,1,0)</f>
        <v>#N/A</v>
      </c>
      <c r="AD255" s="105">
        <f t="shared" si="79"/>
        <v>0</v>
      </c>
      <c r="AE255" s="105" t="e">
        <f>+VLOOKUP(G255,'Código Licitaciones'!$L$7:$L$50,1,0)</f>
        <v>#N/A</v>
      </c>
      <c r="AF255" s="100" t="e">
        <f t="shared" si="8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81"/>
        <v>0</v>
      </c>
      <c r="AJ255" s="105">
        <f t="shared" si="82"/>
        <v>0</v>
      </c>
      <c r="AK255" s="106" t="e">
        <f>+VLOOKUP(M255,'Código Barras'!$C$3:$C$1694,1,0)</f>
        <v>#N/A</v>
      </c>
      <c r="AL255" s="100" t="e">
        <f t="shared" si="83"/>
        <v>#DIV/0!</v>
      </c>
      <c r="AM255" s="100" t="e">
        <f t="shared" si="84"/>
        <v>#DIV/0!</v>
      </c>
      <c r="AN255" s="100" t="e">
        <f t="shared" si="85"/>
        <v>#DIV/0!</v>
      </c>
      <c r="AO255" s="100" t="e">
        <f t="shared" si="86"/>
        <v>#DIV/0!</v>
      </c>
      <c r="AP255" s="100" t="e">
        <f t="shared" si="87"/>
        <v>#DIV/0!</v>
      </c>
      <c r="AQ255" s="100" t="e">
        <f t="shared" si="88"/>
        <v>#DIV/0!</v>
      </c>
      <c r="AR255" s="100" t="e">
        <f>VLOOKUP(C255&amp;E255&amp;G255&amp;I255&amp;J255,'Código Licitaciones'!$I$8:$I$4158,1,0)</f>
        <v>#N/A</v>
      </c>
    </row>
    <row r="256" spans="2:44" ht="18.75" x14ac:dyDescent="0.3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76"/>
        <v>15</v>
      </c>
      <c r="Z256" s="100" t="e">
        <f t="shared" si="77"/>
        <v>#DIV/0!</v>
      </c>
      <c r="AA256" s="105" t="e">
        <f>+VLOOKUP(C256,'Código Licitaciones'!$J$7:$J$31,1,0)</f>
        <v>#N/A</v>
      </c>
      <c r="AB256" s="105">
        <f t="shared" si="78"/>
        <v>0</v>
      </c>
      <c r="AC256" s="105" t="e">
        <f>+VLOOKUP(E256,'Código Licitaciones'!$K$7:$K$50,1,0)</f>
        <v>#N/A</v>
      </c>
      <c r="AD256" s="105">
        <f t="shared" si="79"/>
        <v>0</v>
      </c>
      <c r="AE256" s="105" t="e">
        <f>+VLOOKUP(G256,'Código Licitaciones'!$L$7:$L$50,1,0)</f>
        <v>#N/A</v>
      </c>
      <c r="AF256" s="100" t="e">
        <f t="shared" si="8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81"/>
        <v>0</v>
      </c>
      <c r="AJ256" s="105">
        <f t="shared" si="82"/>
        <v>0</v>
      </c>
      <c r="AK256" s="106" t="e">
        <f>+VLOOKUP(M256,'Código Barras'!$C$3:$C$1694,1,0)</f>
        <v>#N/A</v>
      </c>
      <c r="AL256" s="100" t="e">
        <f t="shared" si="83"/>
        <v>#DIV/0!</v>
      </c>
      <c r="AM256" s="100" t="e">
        <f t="shared" si="84"/>
        <v>#DIV/0!</v>
      </c>
      <c r="AN256" s="100" t="e">
        <f t="shared" si="85"/>
        <v>#DIV/0!</v>
      </c>
      <c r="AO256" s="100" t="e">
        <f t="shared" si="86"/>
        <v>#DIV/0!</v>
      </c>
      <c r="AP256" s="100" t="e">
        <f t="shared" si="87"/>
        <v>#DIV/0!</v>
      </c>
      <c r="AQ256" s="100" t="e">
        <f t="shared" si="88"/>
        <v>#DIV/0!</v>
      </c>
      <c r="AR256" s="100" t="e">
        <f>VLOOKUP(C256&amp;E256&amp;G256&amp;I256&amp;J256,'Código Licitaciones'!$I$8:$I$4158,1,0)</f>
        <v>#N/A</v>
      </c>
    </row>
    <row r="257" spans="2:44" ht="18.75" x14ac:dyDescent="0.3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76"/>
        <v>15</v>
      </c>
      <c r="Z257" s="100" t="e">
        <f t="shared" si="77"/>
        <v>#DIV/0!</v>
      </c>
      <c r="AA257" s="105" t="e">
        <f>+VLOOKUP(C257,'Código Licitaciones'!$J$7:$J$31,1,0)</f>
        <v>#N/A</v>
      </c>
      <c r="AB257" s="105">
        <f t="shared" si="78"/>
        <v>0</v>
      </c>
      <c r="AC257" s="105" t="e">
        <f>+VLOOKUP(E257,'Código Licitaciones'!$K$7:$K$50,1,0)</f>
        <v>#N/A</v>
      </c>
      <c r="AD257" s="105">
        <f t="shared" si="79"/>
        <v>0</v>
      </c>
      <c r="AE257" s="105" t="e">
        <f>+VLOOKUP(G257,'Código Licitaciones'!$L$7:$L$50,1,0)</f>
        <v>#N/A</v>
      </c>
      <c r="AF257" s="100" t="e">
        <f t="shared" si="8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81"/>
        <v>0</v>
      </c>
      <c r="AJ257" s="105">
        <f t="shared" si="82"/>
        <v>0</v>
      </c>
      <c r="AK257" s="106" t="e">
        <f>+VLOOKUP(M257,'Código Barras'!$C$3:$C$1694,1,0)</f>
        <v>#N/A</v>
      </c>
      <c r="AL257" s="100" t="e">
        <f t="shared" si="83"/>
        <v>#DIV/0!</v>
      </c>
      <c r="AM257" s="100" t="e">
        <f t="shared" si="84"/>
        <v>#DIV/0!</v>
      </c>
      <c r="AN257" s="100" t="e">
        <f t="shared" si="85"/>
        <v>#DIV/0!</v>
      </c>
      <c r="AO257" s="100" t="e">
        <f t="shared" si="86"/>
        <v>#DIV/0!</v>
      </c>
      <c r="AP257" s="100" t="e">
        <f t="shared" si="87"/>
        <v>#DIV/0!</v>
      </c>
      <c r="AQ257" s="100" t="e">
        <f t="shared" si="88"/>
        <v>#DIV/0!</v>
      </c>
      <c r="AR257" s="100" t="e">
        <f>VLOOKUP(C257&amp;E257&amp;G257&amp;I257&amp;J257,'Código Licitaciones'!$I$8:$I$4158,1,0)</f>
        <v>#N/A</v>
      </c>
    </row>
    <row r="258" spans="2:44" ht="18.75" x14ac:dyDescent="0.3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76"/>
        <v>15</v>
      </c>
      <c r="Z258" s="100" t="e">
        <f t="shared" si="77"/>
        <v>#DIV/0!</v>
      </c>
      <c r="AA258" s="105" t="e">
        <f>+VLOOKUP(C258,'Código Licitaciones'!$J$7:$J$31,1,0)</f>
        <v>#N/A</v>
      </c>
      <c r="AB258" s="105">
        <f t="shared" si="78"/>
        <v>0</v>
      </c>
      <c r="AC258" s="105" t="e">
        <f>+VLOOKUP(E258,'Código Licitaciones'!$K$7:$K$50,1,0)</f>
        <v>#N/A</v>
      </c>
      <c r="AD258" s="105">
        <f t="shared" si="79"/>
        <v>0</v>
      </c>
      <c r="AE258" s="105" t="e">
        <f>+VLOOKUP(G258,'Código Licitaciones'!$L$7:$L$50,1,0)</f>
        <v>#N/A</v>
      </c>
      <c r="AF258" s="100" t="e">
        <f t="shared" si="8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81"/>
        <v>0</v>
      </c>
      <c r="AJ258" s="105">
        <f t="shared" si="82"/>
        <v>0</v>
      </c>
      <c r="AK258" s="106" t="e">
        <f>+VLOOKUP(M258,'Código Barras'!$C$3:$C$1694,1,0)</f>
        <v>#N/A</v>
      </c>
      <c r="AL258" s="100" t="e">
        <f t="shared" si="83"/>
        <v>#DIV/0!</v>
      </c>
      <c r="AM258" s="100" t="e">
        <f t="shared" si="84"/>
        <v>#DIV/0!</v>
      </c>
      <c r="AN258" s="100" t="e">
        <f t="shared" si="85"/>
        <v>#DIV/0!</v>
      </c>
      <c r="AO258" s="100" t="e">
        <f t="shared" si="86"/>
        <v>#DIV/0!</v>
      </c>
      <c r="AP258" s="100" t="e">
        <f t="shared" si="87"/>
        <v>#DIV/0!</v>
      </c>
      <c r="AQ258" s="100" t="e">
        <f t="shared" si="88"/>
        <v>#DIV/0!</v>
      </c>
      <c r="AR258" s="100" t="e">
        <f>VLOOKUP(C258&amp;E258&amp;G258&amp;I258&amp;J258,'Código Licitaciones'!$I$8:$I$4158,1,0)</f>
        <v>#N/A</v>
      </c>
    </row>
    <row r="259" spans="2:44" ht="18.75" x14ac:dyDescent="0.3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76"/>
        <v>15</v>
      </c>
      <c r="Z259" s="100" t="e">
        <f t="shared" si="77"/>
        <v>#DIV/0!</v>
      </c>
      <c r="AA259" s="105" t="e">
        <f>+VLOOKUP(C259,'Código Licitaciones'!$J$7:$J$31,1,0)</f>
        <v>#N/A</v>
      </c>
      <c r="AB259" s="105">
        <f t="shared" si="78"/>
        <v>0</v>
      </c>
      <c r="AC259" s="105" t="e">
        <f>+VLOOKUP(E259,'Código Licitaciones'!$K$7:$K$50,1,0)</f>
        <v>#N/A</v>
      </c>
      <c r="AD259" s="105">
        <f t="shared" si="79"/>
        <v>0</v>
      </c>
      <c r="AE259" s="105" t="e">
        <f>+VLOOKUP(G259,'Código Licitaciones'!$L$7:$L$50,1,0)</f>
        <v>#N/A</v>
      </c>
      <c r="AF259" s="100" t="e">
        <f t="shared" si="8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81"/>
        <v>0</v>
      </c>
      <c r="AJ259" s="105">
        <f t="shared" si="82"/>
        <v>0</v>
      </c>
      <c r="AK259" s="106" t="e">
        <f>+VLOOKUP(M259,'Código Barras'!$C$3:$C$1694,1,0)</f>
        <v>#N/A</v>
      </c>
      <c r="AL259" s="100" t="e">
        <f t="shared" si="83"/>
        <v>#DIV/0!</v>
      </c>
      <c r="AM259" s="100" t="e">
        <f t="shared" si="84"/>
        <v>#DIV/0!</v>
      </c>
      <c r="AN259" s="100" t="e">
        <f t="shared" si="85"/>
        <v>#DIV/0!</v>
      </c>
      <c r="AO259" s="100" t="e">
        <f t="shared" si="86"/>
        <v>#DIV/0!</v>
      </c>
      <c r="AP259" s="100" t="e">
        <f t="shared" si="87"/>
        <v>#DIV/0!</v>
      </c>
      <c r="AQ259" s="100" t="e">
        <f t="shared" si="88"/>
        <v>#DIV/0!</v>
      </c>
      <c r="AR259" s="100" t="e">
        <f>VLOOKUP(C259&amp;E259&amp;G259&amp;I259&amp;J259,'Código Licitaciones'!$I$8:$I$4158,1,0)</f>
        <v>#N/A</v>
      </c>
    </row>
    <row r="260" spans="2:44" ht="18.75" x14ac:dyDescent="0.3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76"/>
        <v>15</v>
      </c>
      <c r="Z260" s="100" t="e">
        <f t="shared" si="77"/>
        <v>#DIV/0!</v>
      </c>
      <c r="AA260" s="105" t="e">
        <f>+VLOOKUP(C260,'Código Licitaciones'!$J$7:$J$31,1,0)</f>
        <v>#N/A</v>
      </c>
      <c r="AB260" s="105">
        <f t="shared" si="78"/>
        <v>0</v>
      </c>
      <c r="AC260" s="105" t="e">
        <f>+VLOOKUP(E260,'Código Licitaciones'!$K$7:$K$50,1,0)</f>
        <v>#N/A</v>
      </c>
      <c r="AD260" s="105">
        <f t="shared" si="79"/>
        <v>0</v>
      </c>
      <c r="AE260" s="105" t="e">
        <f>+VLOOKUP(G260,'Código Licitaciones'!$L$7:$L$50,1,0)</f>
        <v>#N/A</v>
      </c>
      <c r="AF260" s="100" t="e">
        <f t="shared" si="8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81"/>
        <v>0</v>
      </c>
      <c r="AJ260" s="105">
        <f t="shared" si="82"/>
        <v>0</v>
      </c>
      <c r="AK260" s="106" t="e">
        <f>+VLOOKUP(M260,'Código Barras'!$C$3:$C$1694,1,0)</f>
        <v>#N/A</v>
      </c>
      <c r="AL260" s="100" t="e">
        <f t="shared" si="83"/>
        <v>#DIV/0!</v>
      </c>
      <c r="AM260" s="100" t="e">
        <f t="shared" si="84"/>
        <v>#DIV/0!</v>
      </c>
      <c r="AN260" s="100" t="e">
        <f t="shared" si="85"/>
        <v>#DIV/0!</v>
      </c>
      <c r="AO260" s="100" t="e">
        <f t="shared" si="86"/>
        <v>#DIV/0!</v>
      </c>
      <c r="AP260" s="100" t="e">
        <f t="shared" si="87"/>
        <v>#DIV/0!</v>
      </c>
      <c r="AQ260" s="100" t="e">
        <f t="shared" si="88"/>
        <v>#DIV/0!</v>
      </c>
      <c r="AR260" s="100" t="e">
        <f>VLOOKUP(C260&amp;E260&amp;G260&amp;I260&amp;J260,'Código Licitaciones'!$I$8:$I$4158,1,0)</f>
        <v>#N/A</v>
      </c>
    </row>
    <row r="261" spans="2:44" ht="18.75" x14ac:dyDescent="0.3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76"/>
        <v>15</v>
      </c>
      <c r="Z261" s="100" t="e">
        <f t="shared" si="77"/>
        <v>#DIV/0!</v>
      </c>
      <c r="AA261" s="105" t="e">
        <f>+VLOOKUP(C261,'Código Licitaciones'!$J$7:$J$31,1,0)</f>
        <v>#N/A</v>
      </c>
      <c r="AB261" s="105">
        <f t="shared" si="78"/>
        <v>0</v>
      </c>
      <c r="AC261" s="105" t="e">
        <f>+VLOOKUP(E261,'Código Licitaciones'!$K$7:$K$50,1,0)</f>
        <v>#N/A</v>
      </c>
      <c r="AD261" s="105">
        <f t="shared" si="79"/>
        <v>0</v>
      </c>
      <c r="AE261" s="105" t="e">
        <f>+VLOOKUP(G261,'Código Licitaciones'!$L$7:$L$50,1,0)</f>
        <v>#N/A</v>
      </c>
      <c r="AF261" s="100" t="e">
        <f t="shared" si="8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81"/>
        <v>0</v>
      </c>
      <c r="AJ261" s="105">
        <f t="shared" si="82"/>
        <v>0</v>
      </c>
      <c r="AK261" s="106" t="e">
        <f>+VLOOKUP(M261,'Código Barras'!$C$3:$C$1694,1,0)</f>
        <v>#N/A</v>
      </c>
      <c r="AL261" s="100" t="e">
        <f t="shared" si="83"/>
        <v>#DIV/0!</v>
      </c>
      <c r="AM261" s="100" t="e">
        <f t="shared" si="84"/>
        <v>#DIV/0!</v>
      </c>
      <c r="AN261" s="100" t="e">
        <f t="shared" si="85"/>
        <v>#DIV/0!</v>
      </c>
      <c r="AO261" s="100" t="e">
        <f t="shared" si="86"/>
        <v>#DIV/0!</v>
      </c>
      <c r="AP261" s="100" t="e">
        <f t="shared" si="87"/>
        <v>#DIV/0!</v>
      </c>
      <c r="AQ261" s="100" t="e">
        <f t="shared" si="88"/>
        <v>#DIV/0!</v>
      </c>
      <c r="AR261" s="100" t="e">
        <f>VLOOKUP(C261&amp;E261&amp;G261&amp;I261&amp;J261,'Código Licitaciones'!$I$8:$I$4158,1,0)</f>
        <v>#N/A</v>
      </c>
    </row>
    <row r="262" spans="2:44" ht="18.75" x14ac:dyDescent="0.3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76"/>
        <v>15</v>
      </c>
      <c r="Z262" s="100" t="e">
        <f t="shared" si="77"/>
        <v>#DIV/0!</v>
      </c>
      <c r="AA262" s="105" t="e">
        <f>+VLOOKUP(C262,'Código Licitaciones'!$J$7:$J$31,1,0)</f>
        <v>#N/A</v>
      </c>
      <c r="AB262" s="105">
        <f t="shared" si="78"/>
        <v>0</v>
      </c>
      <c r="AC262" s="105" t="e">
        <f>+VLOOKUP(E262,'Código Licitaciones'!$K$7:$K$50,1,0)</f>
        <v>#N/A</v>
      </c>
      <c r="AD262" s="105">
        <f t="shared" si="79"/>
        <v>0</v>
      </c>
      <c r="AE262" s="105" t="e">
        <f>+VLOOKUP(G262,'Código Licitaciones'!$L$7:$L$50,1,0)</f>
        <v>#N/A</v>
      </c>
      <c r="AF262" s="100" t="e">
        <f t="shared" si="8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81"/>
        <v>0</v>
      </c>
      <c r="AJ262" s="105">
        <f t="shared" si="82"/>
        <v>0</v>
      </c>
      <c r="AK262" s="106" t="e">
        <f>+VLOOKUP(M262,'Código Barras'!$C$3:$C$1694,1,0)</f>
        <v>#N/A</v>
      </c>
      <c r="AL262" s="100" t="e">
        <f t="shared" si="83"/>
        <v>#DIV/0!</v>
      </c>
      <c r="AM262" s="100" t="e">
        <f t="shared" si="84"/>
        <v>#DIV/0!</v>
      </c>
      <c r="AN262" s="100" t="e">
        <f t="shared" si="85"/>
        <v>#DIV/0!</v>
      </c>
      <c r="AO262" s="100" t="e">
        <f t="shared" si="86"/>
        <v>#DIV/0!</v>
      </c>
      <c r="AP262" s="100" t="e">
        <f t="shared" si="87"/>
        <v>#DIV/0!</v>
      </c>
      <c r="AQ262" s="100" t="e">
        <f t="shared" si="88"/>
        <v>#DIV/0!</v>
      </c>
      <c r="AR262" s="100" t="e">
        <f>VLOOKUP(C262&amp;E262&amp;G262&amp;I262&amp;J262,'Código Licitaciones'!$I$8:$I$4158,1,0)</f>
        <v>#N/A</v>
      </c>
    </row>
    <row r="263" spans="2:44" ht="18.75" x14ac:dyDescent="0.3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76"/>
        <v>15</v>
      </c>
      <c r="Z263" s="100" t="e">
        <f t="shared" si="77"/>
        <v>#DIV/0!</v>
      </c>
      <c r="AA263" s="105" t="e">
        <f>+VLOOKUP(C263,'Código Licitaciones'!$J$7:$J$31,1,0)</f>
        <v>#N/A</v>
      </c>
      <c r="AB263" s="105">
        <f t="shared" si="78"/>
        <v>0</v>
      </c>
      <c r="AC263" s="105" t="e">
        <f>+VLOOKUP(E263,'Código Licitaciones'!$K$7:$K$50,1,0)</f>
        <v>#N/A</v>
      </c>
      <c r="AD263" s="105">
        <f t="shared" si="79"/>
        <v>0</v>
      </c>
      <c r="AE263" s="105" t="e">
        <f>+VLOOKUP(G263,'Código Licitaciones'!$L$7:$L$50,1,0)</f>
        <v>#N/A</v>
      </c>
      <c r="AF263" s="100" t="e">
        <f t="shared" si="8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81"/>
        <v>0</v>
      </c>
      <c r="AJ263" s="105">
        <f t="shared" si="82"/>
        <v>0</v>
      </c>
      <c r="AK263" s="106" t="e">
        <f>+VLOOKUP(M263,'Código Barras'!$C$3:$C$1694,1,0)</f>
        <v>#N/A</v>
      </c>
      <c r="AL263" s="100" t="e">
        <f t="shared" si="83"/>
        <v>#DIV/0!</v>
      </c>
      <c r="AM263" s="100" t="e">
        <f t="shared" si="84"/>
        <v>#DIV/0!</v>
      </c>
      <c r="AN263" s="100" t="e">
        <f t="shared" si="85"/>
        <v>#DIV/0!</v>
      </c>
      <c r="AO263" s="100" t="e">
        <f t="shared" si="86"/>
        <v>#DIV/0!</v>
      </c>
      <c r="AP263" s="100" t="e">
        <f t="shared" si="87"/>
        <v>#DIV/0!</v>
      </c>
      <c r="AQ263" s="100" t="e">
        <f t="shared" si="88"/>
        <v>#DIV/0!</v>
      </c>
      <c r="AR263" s="100" t="e">
        <f>VLOOKUP(C263&amp;E263&amp;G263&amp;I263&amp;J263,'Código Licitaciones'!$I$8:$I$4158,1,0)</f>
        <v>#N/A</v>
      </c>
    </row>
    <row r="264" spans="2:44" ht="18.75" x14ac:dyDescent="0.3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76"/>
        <v>15</v>
      </c>
      <c r="Z264" s="100" t="e">
        <f t="shared" si="77"/>
        <v>#DIV/0!</v>
      </c>
      <c r="AA264" s="105" t="e">
        <f>+VLOOKUP(C264,'Código Licitaciones'!$J$7:$J$31,1,0)</f>
        <v>#N/A</v>
      </c>
      <c r="AB264" s="105">
        <f t="shared" si="78"/>
        <v>0</v>
      </c>
      <c r="AC264" s="105" t="e">
        <f>+VLOOKUP(E264,'Código Licitaciones'!$K$7:$K$50,1,0)</f>
        <v>#N/A</v>
      </c>
      <c r="AD264" s="105">
        <f t="shared" si="79"/>
        <v>0</v>
      </c>
      <c r="AE264" s="105" t="e">
        <f>+VLOOKUP(G264,'Código Licitaciones'!$L$7:$L$50,1,0)</f>
        <v>#N/A</v>
      </c>
      <c r="AF264" s="100" t="e">
        <f t="shared" si="8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81"/>
        <v>0</v>
      </c>
      <c r="AJ264" s="105">
        <f t="shared" si="82"/>
        <v>0</v>
      </c>
      <c r="AK264" s="106" t="e">
        <f>+VLOOKUP(M264,'Código Barras'!$C$3:$C$1694,1,0)</f>
        <v>#N/A</v>
      </c>
      <c r="AL264" s="100" t="e">
        <f t="shared" si="83"/>
        <v>#DIV/0!</v>
      </c>
      <c r="AM264" s="100" t="e">
        <f t="shared" si="84"/>
        <v>#DIV/0!</v>
      </c>
      <c r="AN264" s="100" t="e">
        <f t="shared" si="85"/>
        <v>#DIV/0!</v>
      </c>
      <c r="AO264" s="100" t="e">
        <f t="shared" si="86"/>
        <v>#DIV/0!</v>
      </c>
      <c r="AP264" s="100" t="e">
        <f t="shared" si="87"/>
        <v>#DIV/0!</v>
      </c>
      <c r="AQ264" s="100" t="e">
        <f t="shared" si="88"/>
        <v>#DIV/0!</v>
      </c>
      <c r="AR264" s="100" t="e">
        <f>VLOOKUP(C264&amp;E264&amp;G264&amp;I264&amp;J264,'Código Licitaciones'!$I$8:$I$4158,1,0)</f>
        <v>#N/A</v>
      </c>
    </row>
    <row r="265" spans="2:44" ht="18.75" x14ac:dyDescent="0.3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76"/>
        <v>15</v>
      </c>
      <c r="Z265" s="100" t="e">
        <f t="shared" si="77"/>
        <v>#DIV/0!</v>
      </c>
      <c r="AA265" s="105" t="e">
        <f>+VLOOKUP(C265,'Código Licitaciones'!$J$7:$J$31,1,0)</f>
        <v>#N/A</v>
      </c>
      <c r="AB265" s="105">
        <f t="shared" si="78"/>
        <v>0</v>
      </c>
      <c r="AC265" s="105" t="e">
        <f>+VLOOKUP(E265,'Código Licitaciones'!$K$7:$K$50,1,0)</f>
        <v>#N/A</v>
      </c>
      <c r="AD265" s="105">
        <f t="shared" si="79"/>
        <v>0</v>
      </c>
      <c r="AE265" s="105" t="e">
        <f>+VLOOKUP(G265,'Código Licitaciones'!$L$7:$L$50,1,0)</f>
        <v>#N/A</v>
      </c>
      <c r="AF265" s="100" t="e">
        <f t="shared" si="8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81"/>
        <v>0</v>
      </c>
      <c r="AJ265" s="105">
        <f t="shared" si="82"/>
        <v>0</v>
      </c>
      <c r="AK265" s="106" t="e">
        <f>+VLOOKUP(M265,'Código Barras'!$C$3:$C$1694,1,0)</f>
        <v>#N/A</v>
      </c>
      <c r="AL265" s="100" t="e">
        <f t="shared" si="83"/>
        <v>#DIV/0!</v>
      </c>
      <c r="AM265" s="100" t="e">
        <f t="shared" si="84"/>
        <v>#DIV/0!</v>
      </c>
      <c r="AN265" s="100" t="e">
        <f t="shared" si="85"/>
        <v>#DIV/0!</v>
      </c>
      <c r="AO265" s="100" t="e">
        <f t="shared" si="86"/>
        <v>#DIV/0!</v>
      </c>
      <c r="AP265" s="100" t="e">
        <f t="shared" si="87"/>
        <v>#DIV/0!</v>
      </c>
      <c r="AQ265" s="100" t="e">
        <f t="shared" si="88"/>
        <v>#DIV/0!</v>
      </c>
      <c r="AR265" s="100" t="e">
        <f>VLOOKUP(C265&amp;E265&amp;G265&amp;I265&amp;J265,'Código Licitaciones'!$I$8:$I$4158,1,0)</f>
        <v>#N/A</v>
      </c>
    </row>
    <row r="266" spans="2:44" ht="18.75" x14ac:dyDescent="0.3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si="76"/>
        <v>15</v>
      </c>
      <c r="Z266" s="100" t="e">
        <f t="shared" si="77"/>
        <v>#DIV/0!</v>
      </c>
      <c r="AA266" s="105" t="e">
        <f>+VLOOKUP(C266,'Código Licitaciones'!$J$7:$J$31,1,0)</f>
        <v>#N/A</v>
      </c>
      <c r="AB266" s="105">
        <f t="shared" si="78"/>
        <v>0</v>
      </c>
      <c r="AC266" s="105" t="e">
        <f>+VLOOKUP(E266,'Código Licitaciones'!$K$7:$K$50,1,0)</f>
        <v>#N/A</v>
      </c>
      <c r="AD266" s="105">
        <f t="shared" si="79"/>
        <v>0</v>
      </c>
      <c r="AE266" s="105" t="e">
        <f>+VLOOKUP(G266,'Código Licitaciones'!$L$7:$L$50,1,0)</f>
        <v>#N/A</v>
      </c>
      <c r="AF266" s="100" t="e">
        <f t="shared" si="80"/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81"/>
        <v>0</v>
      </c>
      <c r="AJ266" s="105">
        <f t="shared" si="82"/>
        <v>0</v>
      </c>
      <c r="AK266" s="106" t="e">
        <f>+VLOOKUP(M266,'Código Barras'!$C$3:$C$1694,1,0)</f>
        <v>#N/A</v>
      </c>
      <c r="AL266" s="100" t="e">
        <f t="shared" si="83"/>
        <v>#DIV/0!</v>
      </c>
      <c r="AM266" s="100" t="e">
        <f t="shared" si="84"/>
        <v>#DIV/0!</v>
      </c>
      <c r="AN266" s="100" t="e">
        <f t="shared" si="85"/>
        <v>#DIV/0!</v>
      </c>
      <c r="AO266" s="100" t="e">
        <f t="shared" si="86"/>
        <v>#DIV/0!</v>
      </c>
      <c r="AP266" s="100" t="e">
        <f t="shared" si="87"/>
        <v>#DIV/0!</v>
      </c>
      <c r="AQ266" s="100" t="e">
        <f t="shared" si="88"/>
        <v>#DIV/0!</v>
      </c>
      <c r="AR266" s="100" t="e">
        <f>VLOOKUP(C266&amp;E266&amp;G266&amp;I266&amp;J266,'Código Licitaciones'!$I$8:$I$4158,1,0)</f>
        <v>#N/A</v>
      </c>
    </row>
    <row r="267" spans="2:44" ht="18.75" x14ac:dyDescent="0.3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76"/>
        <v>15</v>
      </c>
      <c r="Z267" s="100" t="e">
        <f t="shared" si="77"/>
        <v>#DIV/0!</v>
      </c>
      <c r="AA267" s="105" t="e">
        <f>+VLOOKUP(C267,'Código Licitaciones'!$J$7:$J$31,1,0)</f>
        <v>#N/A</v>
      </c>
      <c r="AB267" s="105">
        <f t="shared" si="78"/>
        <v>0</v>
      </c>
      <c r="AC267" s="105" t="e">
        <f>+VLOOKUP(E267,'Código Licitaciones'!$K$7:$K$50,1,0)</f>
        <v>#N/A</v>
      </c>
      <c r="AD267" s="105">
        <f t="shared" si="79"/>
        <v>0</v>
      </c>
      <c r="AE267" s="105" t="e">
        <f>+VLOOKUP(G267,'Código Licitaciones'!$L$7:$L$50,1,0)</f>
        <v>#N/A</v>
      </c>
      <c r="AF267" s="100" t="e">
        <f t="shared" si="80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81"/>
        <v>0</v>
      </c>
      <c r="AJ267" s="105">
        <f t="shared" si="82"/>
        <v>0</v>
      </c>
      <c r="AK267" s="106" t="e">
        <f>+VLOOKUP(M267,'Código Barras'!$C$3:$C$1694,1,0)</f>
        <v>#N/A</v>
      </c>
      <c r="AL267" s="100" t="e">
        <f t="shared" si="83"/>
        <v>#DIV/0!</v>
      </c>
      <c r="AM267" s="100" t="e">
        <f t="shared" si="84"/>
        <v>#DIV/0!</v>
      </c>
      <c r="AN267" s="100" t="e">
        <f t="shared" si="85"/>
        <v>#DIV/0!</v>
      </c>
      <c r="AO267" s="100" t="e">
        <f t="shared" si="86"/>
        <v>#DIV/0!</v>
      </c>
      <c r="AP267" s="100" t="e">
        <f t="shared" si="87"/>
        <v>#DIV/0!</v>
      </c>
      <c r="AQ267" s="100" t="e">
        <f t="shared" si="88"/>
        <v>#DIV/0!</v>
      </c>
      <c r="AR267" s="100" t="e">
        <f>VLOOKUP(C267&amp;E267&amp;G267&amp;I267&amp;J267,'Código Licitaciones'!$I$8:$I$4158,1,0)</f>
        <v>#N/A</v>
      </c>
    </row>
    <row r="268" spans="2:44" ht="18.75" x14ac:dyDescent="0.3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76"/>
        <v>15</v>
      </c>
      <c r="Z268" s="100" t="e">
        <f t="shared" si="77"/>
        <v>#DIV/0!</v>
      </c>
      <c r="AA268" s="105" t="e">
        <f>+VLOOKUP(C268,'Código Licitaciones'!$J$7:$J$31,1,0)</f>
        <v>#N/A</v>
      </c>
      <c r="AB268" s="105">
        <f t="shared" si="78"/>
        <v>0</v>
      </c>
      <c r="AC268" s="105" t="e">
        <f>+VLOOKUP(E268,'Código Licitaciones'!$K$7:$K$50,1,0)</f>
        <v>#N/A</v>
      </c>
      <c r="AD268" s="105">
        <f t="shared" si="79"/>
        <v>0</v>
      </c>
      <c r="AE268" s="105" t="e">
        <f>+VLOOKUP(G268,'Código Licitaciones'!$L$7:$L$50,1,0)</f>
        <v>#N/A</v>
      </c>
      <c r="AF268" s="100" t="e">
        <f t="shared" si="80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81"/>
        <v>0</v>
      </c>
      <c r="AJ268" s="105">
        <f t="shared" si="82"/>
        <v>0</v>
      </c>
      <c r="AK268" s="106" t="e">
        <f>+VLOOKUP(M268,'Código Barras'!$C$3:$C$1694,1,0)</f>
        <v>#N/A</v>
      </c>
      <c r="AL268" s="100" t="e">
        <f t="shared" si="83"/>
        <v>#DIV/0!</v>
      </c>
      <c r="AM268" s="100" t="e">
        <f t="shared" si="84"/>
        <v>#DIV/0!</v>
      </c>
      <c r="AN268" s="100" t="e">
        <f t="shared" si="85"/>
        <v>#DIV/0!</v>
      </c>
      <c r="AO268" s="100" t="e">
        <f t="shared" si="86"/>
        <v>#DIV/0!</v>
      </c>
      <c r="AP268" s="100" t="e">
        <f t="shared" si="87"/>
        <v>#DIV/0!</v>
      </c>
      <c r="AQ268" s="100" t="e">
        <f t="shared" si="88"/>
        <v>#DIV/0!</v>
      </c>
      <c r="AR268" s="100" t="e">
        <f>VLOOKUP(C268&amp;E268&amp;G268&amp;I268&amp;J268,'Código Licitaciones'!$I$8:$I$4158,1,0)</f>
        <v>#N/A</v>
      </c>
    </row>
    <row r="269" spans="2:44" ht="18.75" x14ac:dyDescent="0.3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ref="X269:X332" si="89">SUMPRODUCT(--(ISERROR(Z269:BN269)))</f>
        <v>15</v>
      </c>
      <c r="Z269" s="100" t="e">
        <f t="shared" ref="Z269:Z332" si="90">IF(ISNUMBER(B269),B269,1/0)</f>
        <v>#DIV/0!</v>
      </c>
      <c r="AA269" s="105" t="e">
        <f>+VLOOKUP(C269,'Código Licitaciones'!$J$7:$J$31,1,0)</f>
        <v>#N/A</v>
      </c>
      <c r="AB269" s="105">
        <f t="shared" ref="AB269:AB332" si="91">+D269</f>
        <v>0</v>
      </c>
      <c r="AC269" s="105" t="e">
        <f>+VLOOKUP(E269,'Código Licitaciones'!$K$7:$K$50,1,0)</f>
        <v>#N/A</v>
      </c>
      <c r="AD269" s="105">
        <f t="shared" ref="AD269:AD332" si="92">+F269</f>
        <v>0</v>
      </c>
      <c r="AE269" s="105" t="e">
        <f>+VLOOKUP(G269,'Código Licitaciones'!$L$7:$L$50,1,0)</f>
        <v>#N/A</v>
      </c>
      <c r="AF269" s="100" t="e">
        <f t="shared" ref="AF269:AF332" si="93">IF(ISNUMBER(H269),H269,1/0)</f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ref="AI269:AI332" si="94">+K269</f>
        <v>0</v>
      </c>
      <c r="AJ269" s="105">
        <f t="shared" ref="AJ269:AJ332" si="95">+L269</f>
        <v>0</v>
      </c>
      <c r="AK269" s="106" t="e">
        <f>+VLOOKUP(M269,'Código Barras'!$C$3:$C$1694,1,0)</f>
        <v>#N/A</v>
      </c>
      <c r="AL269" s="100" t="e">
        <f t="shared" ref="AL269:AL332" si="96">IF(ISNUMBER(N269),N269,1/0)</f>
        <v>#DIV/0!</v>
      </c>
      <c r="AM269" s="100" t="e">
        <f t="shared" ref="AM269:AM332" si="97">IF(ISNUMBER(O269),O269,1/0)</f>
        <v>#DIV/0!</v>
      </c>
      <c r="AN269" s="100" t="e">
        <f t="shared" ref="AN269:AN332" si="98">IF(ISNUMBER(P269),P269,1/0)</f>
        <v>#DIV/0!</v>
      </c>
      <c r="AO269" s="100" t="e">
        <f t="shared" ref="AO269:AO332" si="99">IF(ISNUMBER(Q269),Q269,1/0)</f>
        <v>#DIV/0!</v>
      </c>
      <c r="AP269" s="100" t="e">
        <f t="shared" ref="AP269:AP332" si="100">IF(ISNUMBER(R269),R269,1/0)</f>
        <v>#DIV/0!</v>
      </c>
      <c r="AQ269" s="100" t="e">
        <f t="shared" ref="AQ269:AQ332" si="101">IF(ISNUMBER(S269),S269,1/0)</f>
        <v>#DIV/0!</v>
      </c>
      <c r="AR269" s="100" t="e">
        <f>VLOOKUP(C269&amp;E269&amp;G269&amp;I269&amp;J269,'Código Licitaciones'!$I$8:$I$4158,1,0)</f>
        <v>#N/A</v>
      </c>
    </row>
    <row r="270" spans="2:44" ht="18.75" x14ac:dyDescent="0.3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89"/>
        <v>15</v>
      </c>
      <c r="Z270" s="100" t="e">
        <f t="shared" si="90"/>
        <v>#DIV/0!</v>
      </c>
      <c r="AA270" s="105" t="e">
        <f>+VLOOKUP(C270,'Código Licitaciones'!$J$7:$J$31,1,0)</f>
        <v>#N/A</v>
      </c>
      <c r="AB270" s="105">
        <f t="shared" si="91"/>
        <v>0</v>
      </c>
      <c r="AC270" s="105" t="e">
        <f>+VLOOKUP(E270,'Código Licitaciones'!$K$7:$K$50,1,0)</f>
        <v>#N/A</v>
      </c>
      <c r="AD270" s="105">
        <f t="shared" si="92"/>
        <v>0</v>
      </c>
      <c r="AE270" s="105" t="e">
        <f>+VLOOKUP(G270,'Código Licitaciones'!$L$7:$L$50,1,0)</f>
        <v>#N/A</v>
      </c>
      <c r="AF270" s="100" t="e">
        <f t="shared" si="93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94"/>
        <v>0</v>
      </c>
      <c r="AJ270" s="105">
        <f t="shared" si="95"/>
        <v>0</v>
      </c>
      <c r="AK270" s="106" t="e">
        <f>+VLOOKUP(M270,'Código Barras'!$C$3:$C$1694,1,0)</f>
        <v>#N/A</v>
      </c>
      <c r="AL270" s="100" t="e">
        <f t="shared" si="96"/>
        <v>#DIV/0!</v>
      </c>
      <c r="AM270" s="100" t="e">
        <f t="shared" si="97"/>
        <v>#DIV/0!</v>
      </c>
      <c r="AN270" s="100" t="e">
        <f t="shared" si="98"/>
        <v>#DIV/0!</v>
      </c>
      <c r="AO270" s="100" t="e">
        <f t="shared" si="99"/>
        <v>#DIV/0!</v>
      </c>
      <c r="AP270" s="100" t="e">
        <f t="shared" si="100"/>
        <v>#DIV/0!</v>
      </c>
      <c r="AQ270" s="100" t="e">
        <f t="shared" si="101"/>
        <v>#DIV/0!</v>
      </c>
      <c r="AR270" s="100" t="e">
        <f>VLOOKUP(C270&amp;E270&amp;G270&amp;I270&amp;J270,'Código Licitaciones'!$I$8:$I$4158,1,0)</f>
        <v>#N/A</v>
      </c>
    </row>
    <row r="271" spans="2:44" ht="18.75" x14ac:dyDescent="0.3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89"/>
        <v>15</v>
      </c>
      <c r="Z271" s="100" t="e">
        <f t="shared" si="90"/>
        <v>#DIV/0!</v>
      </c>
      <c r="AA271" s="105" t="e">
        <f>+VLOOKUP(C271,'Código Licitaciones'!$J$7:$J$31,1,0)</f>
        <v>#N/A</v>
      </c>
      <c r="AB271" s="105">
        <f t="shared" si="91"/>
        <v>0</v>
      </c>
      <c r="AC271" s="105" t="e">
        <f>+VLOOKUP(E271,'Código Licitaciones'!$K$7:$K$50,1,0)</f>
        <v>#N/A</v>
      </c>
      <c r="AD271" s="105">
        <f t="shared" si="92"/>
        <v>0</v>
      </c>
      <c r="AE271" s="105" t="e">
        <f>+VLOOKUP(G271,'Código Licitaciones'!$L$7:$L$50,1,0)</f>
        <v>#N/A</v>
      </c>
      <c r="AF271" s="100" t="e">
        <f t="shared" si="93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94"/>
        <v>0</v>
      </c>
      <c r="AJ271" s="105">
        <f t="shared" si="95"/>
        <v>0</v>
      </c>
      <c r="AK271" s="106" t="e">
        <f>+VLOOKUP(M271,'Código Barras'!$C$3:$C$1694,1,0)</f>
        <v>#N/A</v>
      </c>
      <c r="AL271" s="100" t="e">
        <f t="shared" si="96"/>
        <v>#DIV/0!</v>
      </c>
      <c r="AM271" s="100" t="e">
        <f t="shared" si="97"/>
        <v>#DIV/0!</v>
      </c>
      <c r="AN271" s="100" t="e">
        <f t="shared" si="98"/>
        <v>#DIV/0!</v>
      </c>
      <c r="AO271" s="100" t="e">
        <f t="shared" si="99"/>
        <v>#DIV/0!</v>
      </c>
      <c r="AP271" s="100" t="e">
        <f t="shared" si="100"/>
        <v>#DIV/0!</v>
      </c>
      <c r="AQ271" s="100" t="e">
        <f t="shared" si="101"/>
        <v>#DIV/0!</v>
      </c>
      <c r="AR271" s="100" t="e">
        <f>VLOOKUP(C271&amp;E271&amp;G271&amp;I271&amp;J271,'Código Licitaciones'!$I$8:$I$4158,1,0)</f>
        <v>#N/A</v>
      </c>
    </row>
    <row r="272" spans="2:44" ht="18.75" x14ac:dyDescent="0.3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89"/>
        <v>15</v>
      </c>
      <c r="Z272" s="100" t="e">
        <f t="shared" si="90"/>
        <v>#DIV/0!</v>
      </c>
      <c r="AA272" s="105" t="e">
        <f>+VLOOKUP(C272,'Código Licitaciones'!$J$7:$J$31,1,0)</f>
        <v>#N/A</v>
      </c>
      <c r="AB272" s="105">
        <f t="shared" si="91"/>
        <v>0</v>
      </c>
      <c r="AC272" s="105" t="e">
        <f>+VLOOKUP(E272,'Código Licitaciones'!$K$7:$K$50,1,0)</f>
        <v>#N/A</v>
      </c>
      <c r="AD272" s="105">
        <f t="shared" si="92"/>
        <v>0</v>
      </c>
      <c r="AE272" s="105" t="e">
        <f>+VLOOKUP(G272,'Código Licitaciones'!$L$7:$L$50,1,0)</f>
        <v>#N/A</v>
      </c>
      <c r="AF272" s="100" t="e">
        <f t="shared" si="93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94"/>
        <v>0</v>
      </c>
      <c r="AJ272" s="105">
        <f t="shared" si="95"/>
        <v>0</v>
      </c>
      <c r="AK272" s="106" t="e">
        <f>+VLOOKUP(M272,'Código Barras'!$C$3:$C$1694,1,0)</f>
        <v>#N/A</v>
      </c>
      <c r="AL272" s="100" t="e">
        <f t="shared" si="96"/>
        <v>#DIV/0!</v>
      </c>
      <c r="AM272" s="100" t="e">
        <f t="shared" si="97"/>
        <v>#DIV/0!</v>
      </c>
      <c r="AN272" s="100" t="e">
        <f t="shared" si="98"/>
        <v>#DIV/0!</v>
      </c>
      <c r="AO272" s="100" t="e">
        <f t="shared" si="99"/>
        <v>#DIV/0!</v>
      </c>
      <c r="AP272" s="100" t="e">
        <f t="shared" si="100"/>
        <v>#DIV/0!</v>
      </c>
      <c r="AQ272" s="100" t="e">
        <f t="shared" si="101"/>
        <v>#DIV/0!</v>
      </c>
      <c r="AR272" s="100" t="e">
        <f>VLOOKUP(C272&amp;E272&amp;G272&amp;I272&amp;J272,'Código Licitaciones'!$I$8:$I$4158,1,0)</f>
        <v>#N/A</v>
      </c>
    </row>
    <row r="273" spans="2:44" ht="18.75" x14ac:dyDescent="0.3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89"/>
        <v>15</v>
      </c>
      <c r="Z273" s="100" t="e">
        <f t="shared" si="90"/>
        <v>#DIV/0!</v>
      </c>
      <c r="AA273" s="105" t="e">
        <f>+VLOOKUP(C273,'Código Licitaciones'!$J$7:$J$31,1,0)</f>
        <v>#N/A</v>
      </c>
      <c r="AB273" s="105">
        <f t="shared" si="91"/>
        <v>0</v>
      </c>
      <c r="AC273" s="105" t="e">
        <f>+VLOOKUP(E273,'Código Licitaciones'!$K$7:$K$50,1,0)</f>
        <v>#N/A</v>
      </c>
      <c r="AD273" s="105">
        <f t="shared" si="92"/>
        <v>0</v>
      </c>
      <c r="AE273" s="105" t="e">
        <f>+VLOOKUP(G273,'Código Licitaciones'!$L$7:$L$50,1,0)</f>
        <v>#N/A</v>
      </c>
      <c r="AF273" s="100" t="e">
        <f t="shared" si="93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94"/>
        <v>0</v>
      </c>
      <c r="AJ273" s="105">
        <f t="shared" si="95"/>
        <v>0</v>
      </c>
      <c r="AK273" s="106" t="e">
        <f>+VLOOKUP(M273,'Código Barras'!$C$3:$C$1694,1,0)</f>
        <v>#N/A</v>
      </c>
      <c r="AL273" s="100" t="e">
        <f t="shared" si="96"/>
        <v>#DIV/0!</v>
      </c>
      <c r="AM273" s="100" t="e">
        <f t="shared" si="97"/>
        <v>#DIV/0!</v>
      </c>
      <c r="AN273" s="100" t="e">
        <f t="shared" si="98"/>
        <v>#DIV/0!</v>
      </c>
      <c r="AO273" s="100" t="e">
        <f t="shared" si="99"/>
        <v>#DIV/0!</v>
      </c>
      <c r="AP273" s="100" t="e">
        <f t="shared" si="100"/>
        <v>#DIV/0!</v>
      </c>
      <c r="AQ273" s="100" t="e">
        <f t="shared" si="101"/>
        <v>#DIV/0!</v>
      </c>
      <c r="AR273" s="100" t="e">
        <f>VLOOKUP(C273&amp;E273&amp;G273&amp;I273&amp;J273,'Código Licitaciones'!$I$8:$I$4158,1,0)</f>
        <v>#N/A</v>
      </c>
    </row>
    <row r="274" spans="2:44" ht="18.75" x14ac:dyDescent="0.3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89"/>
        <v>15</v>
      </c>
      <c r="Z274" s="100" t="e">
        <f t="shared" si="90"/>
        <v>#DIV/0!</v>
      </c>
      <c r="AA274" s="105" t="e">
        <f>+VLOOKUP(C274,'Código Licitaciones'!$J$7:$J$31,1,0)</f>
        <v>#N/A</v>
      </c>
      <c r="AB274" s="105">
        <f t="shared" si="91"/>
        <v>0</v>
      </c>
      <c r="AC274" s="105" t="e">
        <f>+VLOOKUP(E274,'Código Licitaciones'!$K$7:$K$50,1,0)</f>
        <v>#N/A</v>
      </c>
      <c r="AD274" s="105">
        <f t="shared" si="92"/>
        <v>0</v>
      </c>
      <c r="AE274" s="105" t="e">
        <f>+VLOOKUP(G274,'Código Licitaciones'!$L$7:$L$50,1,0)</f>
        <v>#N/A</v>
      </c>
      <c r="AF274" s="100" t="e">
        <f t="shared" si="93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94"/>
        <v>0</v>
      </c>
      <c r="AJ274" s="105">
        <f t="shared" si="95"/>
        <v>0</v>
      </c>
      <c r="AK274" s="106" t="e">
        <f>+VLOOKUP(M274,'Código Barras'!$C$3:$C$1694,1,0)</f>
        <v>#N/A</v>
      </c>
      <c r="AL274" s="100" t="e">
        <f t="shared" si="96"/>
        <v>#DIV/0!</v>
      </c>
      <c r="AM274" s="100" t="e">
        <f t="shared" si="97"/>
        <v>#DIV/0!</v>
      </c>
      <c r="AN274" s="100" t="e">
        <f t="shared" si="98"/>
        <v>#DIV/0!</v>
      </c>
      <c r="AO274" s="100" t="e">
        <f t="shared" si="99"/>
        <v>#DIV/0!</v>
      </c>
      <c r="AP274" s="100" t="e">
        <f t="shared" si="100"/>
        <v>#DIV/0!</v>
      </c>
      <c r="AQ274" s="100" t="e">
        <f t="shared" si="101"/>
        <v>#DIV/0!</v>
      </c>
      <c r="AR274" s="100" t="e">
        <f>VLOOKUP(C274&amp;E274&amp;G274&amp;I274&amp;J274,'Código Licitaciones'!$I$8:$I$4158,1,0)</f>
        <v>#N/A</v>
      </c>
    </row>
    <row r="275" spans="2:44" ht="18.75" x14ac:dyDescent="0.3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89"/>
        <v>15</v>
      </c>
      <c r="Z275" s="100" t="e">
        <f t="shared" si="90"/>
        <v>#DIV/0!</v>
      </c>
      <c r="AA275" s="105" t="e">
        <f>+VLOOKUP(C275,'Código Licitaciones'!$J$7:$J$31,1,0)</f>
        <v>#N/A</v>
      </c>
      <c r="AB275" s="105">
        <f t="shared" si="91"/>
        <v>0</v>
      </c>
      <c r="AC275" s="105" t="e">
        <f>+VLOOKUP(E275,'Código Licitaciones'!$K$7:$K$50,1,0)</f>
        <v>#N/A</v>
      </c>
      <c r="AD275" s="105">
        <f t="shared" si="92"/>
        <v>0</v>
      </c>
      <c r="AE275" s="105" t="e">
        <f>+VLOOKUP(G275,'Código Licitaciones'!$L$7:$L$50,1,0)</f>
        <v>#N/A</v>
      </c>
      <c r="AF275" s="100" t="e">
        <f t="shared" si="93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94"/>
        <v>0</v>
      </c>
      <c r="AJ275" s="105">
        <f t="shared" si="95"/>
        <v>0</v>
      </c>
      <c r="AK275" s="106" t="e">
        <f>+VLOOKUP(M275,'Código Barras'!$C$3:$C$1694,1,0)</f>
        <v>#N/A</v>
      </c>
      <c r="AL275" s="100" t="e">
        <f t="shared" si="96"/>
        <v>#DIV/0!</v>
      </c>
      <c r="AM275" s="100" t="e">
        <f t="shared" si="97"/>
        <v>#DIV/0!</v>
      </c>
      <c r="AN275" s="100" t="e">
        <f t="shared" si="98"/>
        <v>#DIV/0!</v>
      </c>
      <c r="AO275" s="100" t="e">
        <f t="shared" si="99"/>
        <v>#DIV/0!</v>
      </c>
      <c r="AP275" s="100" t="e">
        <f t="shared" si="100"/>
        <v>#DIV/0!</v>
      </c>
      <c r="AQ275" s="100" t="e">
        <f t="shared" si="101"/>
        <v>#DIV/0!</v>
      </c>
      <c r="AR275" s="100" t="e">
        <f>VLOOKUP(C275&amp;E275&amp;G275&amp;I275&amp;J275,'Código Licitaciones'!$I$8:$I$4158,1,0)</f>
        <v>#N/A</v>
      </c>
    </row>
    <row r="276" spans="2:44" ht="18.75" x14ac:dyDescent="0.3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89"/>
        <v>15</v>
      </c>
      <c r="Z276" s="100" t="e">
        <f t="shared" si="90"/>
        <v>#DIV/0!</v>
      </c>
      <c r="AA276" s="105" t="e">
        <f>+VLOOKUP(C276,'Código Licitaciones'!$J$7:$J$31,1,0)</f>
        <v>#N/A</v>
      </c>
      <c r="AB276" s="105">
        <f t="shared" si="91"/>
        <v>0</v>
      </c>
      <c r="AC276" s="105" t="e">
        <f>+VLOOKUP(E276,'Código Licitaciones'!$K$7:$K$50,1,0)</f>
        <v>#N/A</v>
      </c>
      <c r="AD276" s="105">
        <f t="shared" si="92"/>
        <v>0</v>
      </c>
      <c r="AE276" s="105" t="e">
        <f>+VLOOKUP(G276,'Código Licitaciones'!$L$7:$L$50,1,0)</f>
        <v>#N/A</v>
      </c>
      <c r="AF276" s="100" t="e">
        <f t="shared" si="93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94"/>
        <v>0</v>
      </c>
      <c r="AJ276" s="105">
        <f t="shared" si="95"/>
        <v>0</v>
      </c>
      <c r="AK276" s="106" t="e">
        <f>+VLOOKUP(M276,'Código Barras'!$C$3:$C$1694,1,0)</f>
        <v>#N/A</v>
      </c>
      <c r="AL276" s="100" t="e">
        <f t="shared" si="96"/>
        <v>#DIV/0!</v>
      </c>
      <c r="AM276" s="100" t="e">
        <f t="shared" si="97"/>
        <v>#DIV/0!</v>
      </c>
      <c r="AN276" s="100" t="e">
        <f t="shared" si="98"/>
        <v>#DIV/0!</v>
      </c>
      <c r="AO276" s="100" t="e">
        <f t="shared" si="99"/>
        <v>#DIV/0!</v>
      </c>
      <c r="AP276" s="100" t="e">
        <f t="shared" si="100"/>
        <v>#DIV/0!</v>
      </c>
      <c r="AQ276" s="100" t="e">
        <f t="shared" si="101"/>
        <v>#DIV/0!</v>
      </c>
      <c r="AR276" s="100" t="e">
        <f>VLOOKUP(C276&amp;E276&amp;G276&amp;I276&amp;J276,'Código Licitaciones'!$I$8:$I$4158,1,0)</f>
        <v>#N/A</v>
      </c>
    </row>
    <row r="277" spans="2:44" ht="18.75" x14ac:dyDescent="0.3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89"/>
        <v>15</v>
      </c>
      <c r="Z277" s="100" t="e">
        <f t="shared" si="90"/>
        <v>#DIV/0!</v>
      </c>
      <c r="AA277" s="105" t="e">
        <f>+VLOOKUP(C277,'Código Licitaciones'!$J$7:$J$31,1,0)</f>
        <v>#N/A</v>
      </c>
      <c r="AB277" s="105">
        <f t="shared" si="91"/>
        <v>0</v>
      </c>
      <c r="AC277" s="105" t="e">
        <f>+VLOOKUP(E277,'Código Licitaciones'!$K$7:$K$50,1,0)</f>
        <v>#N/A</v>
      </c>
      <c r="AD277" s="105">
        <f t="shared" si="92"/>
        <v>0</v>
      </c>
      <c r="AE277" s="105" t="e">
        <f>+VLOOKUP(G277,'Código Licitaciones'!$L$7:$L$50,1,0)</f>
        <v>#N/A</v>
      </c>
      <c r="AF277" s="100" t="e">
        <f t="shared" si="93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94"/>
        <v>0</v>
      </c>
      <c r="AJ277" s="105">
        <f t="shared" si="95"/>
        <v>0</v>
      </c>
      <c r="AK277" s="106" t="e">
        <f>+VLOOKUP(M277,'Código Barras'!$C$3:$C$1694,1,0)</f>
        <v>#N/A</v>
      </c>
      <c r="AL277" s="100" t="e">
        <f t="shared" si="96"/>
        <v>#DIV/0!</v>
      </c>
      <c r="AM277" s="100" t="e">
        <f t="shared" si="97"/>
        <v>#DIV/0!</v>
      </c>
      <c r="AN277" s="100" t="e">
        <f t="shared" si="98"/>
        <v>#DIV/0!</v>
      </c>
      <c r="AO277" s="100" t="e">
        <f t="shared" si="99"/>
        <v>#DIV/0!</v>
      </c>
      <c r="AP277" s="100" t="e">
        <f t="shared" si="100"/>
        <v>#DIV/0!</v>
      </c>
      <c r="AQ277" s="100" t="e">
        <f t="shared" si="101"/>
        <v>#DIV/0!</v>
      </c>
      <c r="AR277" s="100" t="e">
        <f>VLOOKUP(C277&amp;E277&amp;G277&amp;I277&amp;J277,'Código Licitaciones'!$I$8:$I$4158,1,0)</f>
        <v>#N/A</v>
      </c>
    </row>
    <row r="278" spans="2:44" ht="18.75" x14ac:dyDescent="0.3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89"/>
        <v>15</v>
      </c>
      <c r="Z278" s="100" t="e">
        <f t="shared" si="90"/>
        <v>#DIV/0!</v>
      </c>
      <c r="AA278" s="105" t="e">
        <f>+VLOOKUP(C278,'Código Licitaciones'!$J$7:$J$31,1,0)</f>
        <v>#N/A</v>
      </c>
      <c r="AB278" s="105">
        <f t="shared" si="91"/>
        <v>0</v>
      </c>
      <c r="AC278" s="105" t="e">
        <f>+VLOOKUP(E278,'Código Licitaciones'!$K$7:$K$50,1,0)</f>
        <v>#N/A</v>
      </c>
      <c r="AD278" s="105">
        <f t="shared" si="92"/>
        <v>0</v>
      </c>
      <c r="AE278" s="105" t="e">
        <f>+VLOOKUP(G278,'Código Licitaciones'!$L$7:$L$50,1,0)</f>
        <v>#N/A</v>
      </c>
      <c r="AF278" s="100" t="e">
        <f t="shared" si="93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94"/>
        <v>0</v>
      </c>
      <c r="AJ278" s="105">
        <f t="shared" si="95"/>
        <v>0</v>
      </c>
      <c r="AK278" s="106" t="e">
        <f>+VLOOKUP(M278,'Código Barras'!$C$3:$C$1694,1,0)</f>
        <v>#N/A</v>
      </c>
      <c r="AL278" s="100" t="e">
        <f t="shared" si="96"/>
        <v>#DIV/0!</v>
      </c>
      <c r="AM278" s="100" t="e">
        <f t="shared" si="97"/>
        <v>#DIV/0!</v>
      </c>
      <c r="AN278" s="100" t="e">
        <f t="shared" si="98"/>
        <v>#DIV/0!</v>
      </c>
      <c r="AO278" s="100" t="e">
        <f t="shared" si="99"/>
        <v>#DIV/0!</v>
      </c>
      <c r="AP278" s="100" t="e">
        <f t="shared" si="100"/>
        <v>#DIV/0!</v>
      </c>
      <c r="AQ278" s="100" t="e">
        <f t="shared" si="101"/>
        <v>#DIV/0!</v>
      </c>
      <c r="AR278" s="100" t="e">
        <f>VLOOKUP(C278&amp;E278&amp;G278&amp;I278&amp;J278,'Código Licitaciones'!$I$8:$I$4158,1,0)</f>
        <v>#N/A</v>
      </c>
    </row>
    <row r="279" spans="2:44" ht="18.75" x14ac:dyDescent="0.3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89"/>
        <v>15</v>
      </c>
      <c r="Z279" s="100" t="e">
        <f t="shared" si="90"/>
        <v>#DIV/0!</v>
      </c>
      <c r="AA279" s="105" t="e">
        <f>+VLOOKUP(C279,'Código Licitaciones'!$J$7:$J$31,1,0)</f>
        <v>#N/A</v>
      </c>
      <c r="AB279" s="105">
        <f t="shared" si="91"/>
        <v>0</v>
      </c>
      <c r="AC279" s="105" t="e">
        <f>+VLOOKUP(E279,'Código Licitaciones'!$K$7:$K$50,1,0)</f>
        <v>#N/A</v>
      </c>
      <c r="AD279" s="105">
        <f t="shared" si="92"/>
        <v>0</v>
      </c>
      <c r="AE279" s="105" t="e">
        <f>+VLOOKUP(G279,'Código Licitaciones'!$L$7:$L$50,1,0)</f>
        <v>#N/A</v>
      </c>
      <c r="AF279" s="100" t="e">
        <f t="shared" si="93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94"/>
        <v>0</v>
      </c>
      <c r="AJ279" s="105">
        <f t="shared" si="95"/>
        <v>0</v>
      </c>
      <c r="AK279" s="106" t="e">
        <f>+VLOOKUP(M279,'Código Barras'!$C$3:$C$1694,1,0)</f>
        <v>#N/A</v>
      </c>
      <c r="AL279" s="100" t="e">
        <f t="shared" si="96"/>
        <v>#DIV/0!</v>
      </c>
      <c r="AM279" s="100" t="e">
        <f t="shared" si="97"/>
        <v>#DIV/0!</v>
      </c>
      <c r="AN279" s="100" t="e">
        <f t="shared" si="98"/>
        <v>#DIV/0!</v>
      </c>
      <c r="AO279" s="100" t="e">
        <f t="shared" si="99"/>
        <v>#DIV/0!</v>
      </c>
      <c r="AP279" s="100" t="e">
        <f t="shared" si="100"/>
        <v>#DIV/0!</v>
      </c>
      <c r="AQ279" s="100" t="e">
        <f t="shared" si="101"/>
        <v>#DIV/0!</v>
      </c>
      <c r="AR279" s="100" t="e">
        <f>VLOOKUP(C279&amp;E279&amp;G279&amp;I279&amp;J279,'Código Licitaciones'!$I$8:$I$4158,1,0)</f>
        <v>#N/A</v>
      </c>
    </row>
    <row r="280" spans="2:44" ht="18.75" x14ac:dyDescent="0.3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89"/>
        <v>15</v>
      </c>
      <c r="Z280" s="100" t="e">
        <f t="shared" si="90"/>
        <v>#DIV/0!</v>
      </c>
      <c r="AA280" s="105" t="e">
        <f>+VLOOKUP(C280,'Código Licitaciones'!$J$7:$J$31,1,0)</f>
        <v>#N/A</v>
      </c>
      <c r="AB280" s="105">
        <f t="shared" si="91"/>
        <v>0</v>
      </c>
      <c r="AC280" s="105" t="e">
        <f>+VLOOKUP(E280,'Código Licitaciones'!$K$7:$K$50,1,0)</f>
        <v>#N/A</v>
      </c>
      <c r="AD280" s="105">
        <f t="shared" si="92"/>
        <v>0</v>
      </c>
      <c r="AE280" s="105" t="e">
        <f>+VLOOKUP(G280,'Código Licitaciones'!$L$7:$L$50,1,0)</f>
        <v>#N/A</v>
      </c>
      <c r="AF280" s="100" t="e">
        <f t="shared" si="93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94"/>
        <v>0</v>
      </c>
      <c r="AJ280" s="105">
        <f t="shared" si="95"/>
        <v>0</v>
      </c>
      <c r="AK280" s="106" t="e">
        <f>+VLOOKUP(M280,'Código Barras'!$C$3:$C$1694,1,0)</f>
        <v>#N/A</v>
      </c>
      <c r="AL280" s="100" t="e">
        <f t="shared" si="96"/>
        <v>#DIV/0!</v>
      </c>
      <c r="AM280" s="100" t="e">
        <f t="shared" si="97"/>
        <v>#DIV/0!</v>
      </c>
      <c r="AN280" s="100" t="e">
        <f t="shared" si="98"/>
        <v>#DIV/0!</v>
      </c>
      <c r="AO280" s="100" t="e">
        <f t="shared" si="99"/>
        <v>#DIV/0!</v>
      </c>
      <c r="AP280" s="100" t="e">
        <f t="shared" si="100"/>
        <v>#DIV/0!</v>
      </c>
      <c r="AQ280" s="100" t="e">
        <f t="shared" si="101"/>
        <v>#DIV/0!</v>
      </c>
      <c r="AR280" s="100" t="e">
        <f>VLOOKUP(C280&amp;E280&amp;G280&amp;I280&amp;J280,'Código Licitaciones'!$I$8:$I$4158,1,0)</f>
        <v>#N/A</v>
      </c>
    </row>
    <row r="281" spans="2:44" ht="18.75" x14ac:dyDescent="0.3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89"/>
        <v>15</v>
      </c>
      <c r="Z281" s="100" t="e">
        <f t="shared" si="90"/>
        <v>#DIV/0!</v>
      </c>
      <c r="AA281" s="105" t="e">
        <f>+VLOOKUP(C281,'Código Licitaciones'!$J$7:$J$31,1,0)</f>
        <v>#N/A</v>
      </c>
      <c r="AB281" s="105">
        <f t="shared" si="91"/>
        <v>0</v>
      </c>
      <c r="AC281" s="105" t="e">
        <f>+VLOOKUP(E281,'Código Licitaciones'!$K$7:$K$50,1,0)</f>
        <v>#N/A</v>
      </c>
      <c r="AD281" s="105">
        <f t="shared" si="92"/>
        <v>0</v>
      </c>
      <c r="AE281" s="105" t="e">
        <f>+VLOOKUP(G281,'Código Licitaciones'!$L$7:$L$50,1,0)</f>
        <v>#N/A</v>
      </c>
      <c r="AF281" s="100" t="e">
        <f t="shared" si="93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94"/>
        <v>0</v>
      </c>
      <c r="AJ281" s="105">
        <f t="shared" si="95"/>
        <v>0</v>
      </c>
      <c r="AK281" s="106" t="e">
        <f>+VLOOKUP(M281,'Código Barras'!$C$3:$C$1694,1,0)</f>
        <v>#N/A</v>
      </c>
      <c r="AL281" s="100" t="e">
        <f t="shared" si="96"/>
        <v>#DIV/0!</v>
      </c>
      <c r="AM281" s="100" t="e">
        <f t="shared" si="97"/>
        <v>#DIV/0!</v>
      </c>
      <c r="AN281" s="100" t="e">
        <f t="shared" si="98"/>
        <v>#DIV/0!</v>
      </c>
      <c r="AO281" s="100" t="e">
        <f t="shared" si="99"/>
        <v>#DIV/0!</v>
      </c>
      <c r="AP281" s="100" t="e">
        <f t="shared" si="100"/>
        <v>#DIV/0!</v>
      </c>
      <c r="AQ281" s="100" t="e">
        <f t="shared" si="101"/>
        <v>#DIV/0!</v>
      </c>
      <c r="AR281" s="100" t="e">
        <f>VLOOKUP(C281&amp;E281&amp;G281&amp;I281&amp;J281,'Código Licitaciones'!$I$8:$I$4158,1,0)</f>
        <v>#N/A</v>
      </c>
    </row>
    <row r="282" spans="2:44" ht="18.75" x14ac:dyDescent="0.3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89"/>
        <v>15</v>
      </c>
      <c r="Z282" s="100" t="e">
        <f t="shared" si="90"/>
        <v>#DIV/0!</v>
      </c>
      <c r="AA282" s="105" t="e">
        <f>+VLOOKUP(C282,'Código Licitaciones'!$J$7:$J$31,1,0)</f>
        <v>#N/A</v>
      </c>
      <c r="AB282" s="105">
        <f t="shared" si="91"/>
        <v>0</v>
      </c>
      <c r="AC282" s="105" t="e">
        <f>+VLOOKUP(E282,'Código Licitaciones'!$K$7:$K$50,1,0)</f>
        <v>#N/A</v>
      </c>
      <c r="AD282" s="105">
        <f t="shared" si="92"/>
        <v>0</v>
      </c>
      <c r="AE282" s="105" t="e">
        <f>+VLOOKUP(G282,'Código Licitaciones'!$L$7:$L$50,1,0)</f>
        <v>#N/A</v>
      </c>
      <c r="AF282" s="100" t="e">
        <f t="shared" si="93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94"/>
        <v>0</v>
      </c>
      <c r="AJ282" s="105">
        <f t="shared" si="95"/>
        <v>0</v>
      </c>
      <c r="AK282" s="106" t="e">
        <f>+VLOOKUP(M282,'Código Barras'!$C$3:$C$1694,1,0)</f>
        <v>#N/A</v>
      </c>
      <c r="AL282" s="100" t="e">
        <f t="shared" si="96"/>
        <v>#DIV/0!</v>
      </c>
      <c r="AM282" s="100" t="e">
        <f t="shared" si="97"/>
        <v>#DIV/0!</v>
      </c>
      <c r="AN282" s="100" t="e">
        <f t="shared" si="98"/>
        <v>#DIV/0!</v>
      </c>
      <c r="AO282" s="100" t="e">
        <f t="shared" si="99"/>
        <v>#DIV/0!</v>
      </c>
      <c r="AP282" s="100" t="e">
        <f t="shared" si="100"/>
        <v>#DIV/0!</v>
      </c>
      <c r="AQ282" s="100" t="e">
        <f t="shared" si="101"/>
        <v>#DIV/0!</v>
      </c>
      <c r="AR282" s="100" t="e">
        <f>VLOOKUP(C282&amp;E282&amp;G282&amp;I282&amp;J282,'Código Licitaciones'!$I$8:$I$4158,1,0)</f>
        <v>#N/A</v>
      </c>
    </row>
    <row r="283" spans="2:44" ht="18.75" x14ac:dyDescent="0.3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89"/>
        <v>15</v>
      </c>
      <c r="Z283" s="100" t="e">
        <f t="shared" si="90"/>
        <v>#DIV/0!</v>
      </c>
      <c r="AA283" s="105" t="e">
        <f>+VLOOKUP(C283,'Código Licitaciones'!$J$7:$J$31,1,0)</f>
        <v>#N/A</v>
      </c>
      <c r="AB283" s="105">
        <f t="shared" si="91"/>
        <v>0</v>
      </c>
      <c r="AC283" s="105" t="e">
        <f>+VLOOKUP(E283,'Código Licitaciones'!$K$7:$K$50,1,0)</f>
        <v>#N/A</v>
      </c>
      <c r="AD283" s="105">
        <f t="shared" si="92"/>
        <v>0</v>
      </c>
      <c r="AE283" s="105" t="e">
        <f>+VLOOKUP(G283,'Código Licitaciones'!$L$7:$L$50,1,0)</f>
        <v>#N/A</v>
      </c>
      <c r="AF283" s="100" t="e">
        <f t="shared" si="93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94"/>
        <v>0</v>
      </c>
      <c r="AJ283" s="105">
        <f t="shared" si="95"/>
        <v>0</v>
      </c>
      <c r="AK283" s="106" t="e">
        <f>+VLOOKUP(M283,'Código Barras'!$C$3:$C$1694,1,0)</f>
        <v>#N/A</v>
      </c>
      <c r="AL283" s="100" t="e">
        <f t="shared" si="96"/>
        <v>#DIV/0!</v>
      </c>
      <c r="AM283" s="100" t="e">
        <f t="shared" si="97"/>
        <v>#DIV/0!</v>
      </c>
      <c r="AN283" s="100" t="e">
        <f t="shared" si="98"/>
        <v>#DIV/0!</v>
      </c>
      <c r="AO283" s="100" t="e">
        <f t="shared" si="99"/>
        <v>#DIV/0!</v>
      </c>
      <c r="AP283" s="100" t="e">
        <f t="shared" si="100"/>
        <v>#DIV/0!</v>
      </c>
      <c r="AQ283" s="100" t="e">
        <f t="shared" si="101"/>
        <v>#DIV/0!</v>
      </c>
      <c r="AR283" s="100" t="e">
        <f>VLOOKUP(C283&amp;E283&amp;G283&amp;I283&amp;J283,'Código Licitaciones'!$I$8:$I$4158,1,0)</f>
        <v>#N/A</v>
      </c>
    </row>
    <row r="284" spans="2:44" ht="18.75" x14ac:dyDescent="0.3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89"/>
        <v>15</v>
      </c>
      <c r="Z284" s="100" t="e">
        <f t="shared" si="90"/>
        <v>#DIV/0!</v>
      </c>
      <c r="AA284" s="105" t="e">
        <f>+VLOOKUP(C284,'Código Licitaciones'!$J$7:$J$31,1,0)</f>
        <v>#N/A</v>
      </c>
      <c r="AB284" s="105">
        <f t="shared" si="91"/>
        <v>0</v>
      </c>
      <c r="AC284" s="105" t="e">
        <f>+VLOOKUP(E284,'Código Licitaciones'!$K$7:$K$50,1,0)</f>
        <v>#N/A</v>
      </c>
      <c r="AD284" s="105">
        <f t="shared" si="92"/>
        <v>0</v>
      </c>
      <c r="AE284" s="105" t="e">
        <f>+VLOOKUP(G284,'Código Licitaciones'!$L$7:$L$50,1,0)</f>
        <v>#N/A</v>
      </c>
      <c r="AF284" s="100" t="e">
        <f t="shared" si="93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94"/>
        <v>0</v>
      </c>
      <c r="AJ284" s="105">
        <f t="shared" si="95"/>
        <v>0</v>
      </c>
      <c r="AK284" s="106" t="e">
        <f>+VLOOKUP(M284,'Código Barras'!$C$3:$C$1694,1,0)</f>
        <v>#N/A</v>
      </c>
      <c r="AL284" s="100" t="e">
        <f t="shared" si="96"/>
        <v>#DIV/0!</v>
      </c>
      <c r="AM284" s="100" t="e">
        <f t="shared" si="97"/>
        <v>#DIV/0!</v>
      </c>
      <c r="AN284" s="100" t="e">
        <f t="shared" si="98"/>
        <v>#DIV/0!</v>
      </c>
      <c r="AO284" s="100" t="e">
        <f t="shared" si="99"/>
        <v>#DIV/0!</v>
      </c>
      <c r="AP284" s="100" t="e">
        <f t="shared" si="100"/>
        <v>#DIV/0!</v>
      </c>
      <c r="AQ284" s="100" t="e">
        <f t="shared" si="101"/>
        <v>#DIV/0!</v>
      </c>
      <c r="AR284" s="100" t="e">
        <f>VLOOKUP(C284&amp;E284&amp;G284&amp;I284&amp;J284,'Código Licitaciones'!$I$8:$I$4158,1,0)</f>
        <v>#N/A</v>
      </c>
    </row>
    <row r="285" spans="2:44" ht="18.75" x14ac:dyDescent="0.3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89"/>
        <v>15</v>
      </c>
      <c r="Z285" s="100" t="e">
        <f t="shared" si="90"/>
        <v>#DIV/0!</v>
      </c>
      <c r="AA285" s="105" t="e">
        <f>+VLOOKUP(C285,'Código Licitaciones'!$J$7:$J$31,1,0)</f>
        <v>#N/A</v>
      </c>
      <c r="AB285" s="105">
        <f t="shared" si="91"/>
        <v>0</v>
      </c>
      <c r="AC285" s="105" t="e">
        <f>+VLOOKUP(E285,'Código Licitaciones'!$K$7:$K$50,1,0)</f>
        <v>#N/A</v>
      </c>
      <c r="AD285" s="105">
        <f t="shared" si="92"/>
        <v>0</v>
      </c>
      <c r="AE285" s="105" t="e">
        <f>+VLOOKUP(G285,'Código Licitaciones'!$L$7:$L$50,1,0)</f>
        <v>#N/A</v>
      </c>
      <c r="AF285" s="100" t="e">
        <f t="shared" si="93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94"/>
        <v>0</v>
      </c>
      <c r="AJ285" s="105">
        <f t="shared" si="95"/>
        <v>0</v>
      </c>
      <c r="AK285" s="106" t="e">
        <f>+VLOOKUP(M285,'Código Barras'!$C$3:$C$1694,1,0)</f>
        <v>#N/A</v>
      </c>
      <c r="AL285" s="100" t="e">
        <f t="shared" si="96"/>
        <v>#DIV/0!</v>
      </c>
      <c r="AM285" s="100" t="e">
        <f t="shared" si="97"/>
        <v>#DIV/0!</v>
      </c>
      <c r="AN285" s="100" t="e">
        <f t="shared" si="98"/>
        <v>#DIV/0!</v>
      </c>
      <c r="AO285" s="100" t="e">
        <f t="shared" si="99"/>
        <v>#DIV/0!</v>
      </c>
      <c r="AP285" s="100" t="e">
        <f t="shared" si="100"/>
        <v>#DIV/0!</v>
      </c>
      <c r="AQ285" s="100" t="e">
        <f t="shared" si="101"/>
        <v>#DIV/0!</v>
      </c>
      <c r="AR285" s="100" t="e">
        <f>VLOOKUP(C285&amp;E285&amp;G285&amp;I285&amp;J285,'Código Licitaciones'!$I$8:$I$4158,1,0)</f>
        <v>#N/A</v>
      </c>
    </row>
    <row r="286" spans="2:44" ht="18.75" x14ac:dyDescent="0.3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89"/>
        <v>15</v>
      </c>
      <c r="Z286" s="100" t="e">
        <f t="shared" si="90"/>
        <v>#DIV/0!</v>
      </c>
      <c r="AA286" s="105" t="e">
        <f>+VLOOKUP(C286,'Código Licitaciones'!$J$7:$J$31,1,0)</f>
        <v>#N/A</v>
      </c>
      <c r="AB286" s="105">
        <f t="shared" si="91"/>
        <v>0</v>
      </c>
      <c r="AC286" s="105" t="e">
        <f>+VLOOKUP(E286,'Código Licitaciones'!$K$7:$K$50,1,0)</f>
        <v>#N/A</v>
      </c>
      <c r="AD286" s="105">
        <f t="shared" si="92"/>
        <v>0</v>
      </c>
      <c r="AE286" s="105" t="e">
        <f>+VLOOKUP(G286,'Código Licitaciones'!$L$7:$L$50,1,0)</f>
        <v>#N/A</v>
      </c>
      <c r="AF286" s="100" t="e">
        <f t="shared" si="93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94"/>
        <v>0</v>
      </c>
      <c r="AJ286" s="105">
        <f t="shared" si="95"/>
        <v>0</v>
      </c>
      <c r="AK286" s="106" t="e">
        <f>+VLOOKUP(M286,'Código Barras'!$C$3:$C$1694,1,0)</f>
        <v>#N/A</v>
      </c>
      <c r="AL286" s="100" t="e">
        <f t="shared" si="96"/>
        <v>#DIV/0!</v>
      </c>
      <c r="AM286" s="100" t="e">
        <f t="shared" si="97"/>
        <v>#DIV/0!</v>
      </c>
      <c r="AN286" s="100" t="e">
        <f t="shared" si="98"/>
        <v>#DIV/0!</v>
      </c>
      <c r="AO286" s="100" t="e">
        <f t="shared" si="99"/>
        <v>#DIV/0!</v>
      </c>
      <c r="AP286" s="100" t="e">
        <f t="shared" si="100"/>
        <v>#DIV/0!</v>
      </c>
      <c r="AQ286" s="100" t="e">
        <f t="shared" si="101"/>
        <v>#DIV/0!</v>
      </c>
      <c r="AR286" s="100" t="e">
        <f>VLOOKUP(C286&amp;E286&amp;G286&amp;I286&amp;J286,'Código Licitaciones'!$I$8:$I$4158,1,0)</f>
        <v>#N/A</v>
      </c>
    </row>
    <row r="287" spans="2:44" ht="18.75" x14ac:dyDescent="0.3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89"/>
        <v>15</v>
      </c>
      <c r="Z287" s="100" t="e">
        <f t="shared" si="90"/>
        <v>#DIV/0!</v>
      </c>
      <c r="AA287" s="105" t="e">
        <f>+VLOOKUP(C287,'Código Licitaciones'!$J$7:$J$31,1,0)</f>
        <v>#N/A</v>
      </c>
      <c r="AB287" s="105">
        <f t="shared" si="91"/>
        <v>0</v>
      </c>
      <c r="AC287" s="105" t="e">
        <f>+VLOOKUP(E287,'Código Licitaciones'!$K$7:$K$50,1,0)</f>
        <v>#N/A</v>
      </c>
      <c r="AD287" s="105">
        <f t="shared" si="92"/>
        <v>0</v>
      </c>
      <c r="AE287" s="105" t="e">
        <f>+VLOOKUP(G287,'Código Licitaciones'!$L$7:$L$50,1,0)</f>
        <v>#N/A</v>
      </c>
      <c r="AF287" s="100" t="e">
        <f t="shared" si="93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94"/>
        <v>0</v>
      </c>
      <c r="AJ287" s="105">
        <f t="shared" si="95"/>
        <v>0</v>
      </c>
      <c r="AK287" s="106" t="e">
        <f>+VLOOKUP(M287,'Código Barras'!$C$3:$C$1694,1,0)</f>
        <v>#N/A</v>
      </c>
      <c r="AL287" s="100" t="e">
        <f t="shared" si="96"/>
        <v>#DIV/0!</v>
      </c>
      <c r="AM287" s="100" t="e">
        <f t="shared" si="97"/>
        <v>#DIV/0!</v>
      </c>
      <c r="AN287" s="100" t="e">
        <f t="shared" si="98"/>
        <v>#DIV/0!</v>
      </c>
      <c r="AO287" s="100" t="e">
        <f t="shared" si="99"/>
        <v>#DIV/0!</v>
      </c>
      <c r="AP287" s="100" t="e">
        <f t="shared" si="100"/>
        <v>#DIV/0!</v>
      </c>
      <c r="AQ287" s="100" t="e">
        <f t="shared" si="101"/>
        <v>#DIV/0!</v>
      </c>
      <c r="AR287" s="100" t="e">
        <f>VLOOKUP(C287&amp;E287&amp;G287&amp;I287&amp;J287,'Código Licitaciones'!$I$8:$I$4158,1,0)</f>
        <v>#N/A</v>
      </c>
    </row>
    <row r="288" spans="2:44" ht="18.75" x14ac:dyDescent="0.3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89"/>
        <v>15</v>
      </c>
      <c r="Z288" s="100" t="e">
        <f t="shared" si="90"/>
        <v>#DIV/0!</v>
      </c>
      <c r="AA288" s="105" t="e">
        <f>+VLOOKUP(C288,'Código Licitaciones'!$J$7:$J$31,1,0)</f>
        <v>#N/A</v>
      </c>
      <c r="AB288" s="105">
        <f t="shared" si="91"/>
        <v>0</v>
      </c>
      <c r="AC288" s="105" t="e">
        <f>+VLOOKUP(E288,'Código Licitaciones'!$K$7:$K$50,1,0)</f>
        <v>#N/A</v>
      </c>
      <c r="AD288" s="105">
        <f t="shared" si="92"/>
        <v>0</v>
      </c>
      <c r="AE288" s="105" t="e">
        <f>+VLOOKUP(G288,'Código Licitaciones'!$L$7:$L$50,1,0)</f>
        <v>#N/A</v>
      </c>
      <c r="AF288" s="100" t="e">
        <f t="shared" si="93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94"/>
        <v>0</v>
      </c>
      <c r="AJ288" s="105">
        <f t="shared" si="95"/>
        <v>0</v>
      </c>
      <c r="AK288" s="106" t="e">
        <f>+VLOOKUP(M288,'Código Barras'!$C$3:$C$1694,1,0)</f>
        <v>#N/A</v>
      </c>
      <c r="AL288" s="100" t="e">
        <f t="shared" si="96"/>
        <v>#DIV/0!</v>
      </c>
      <c r="AM288" s="100" t="e">
        <f t="shared" si="97"/>
        <v>#DIV/0!</v>
      </c>
      <c r="AN288" s="100" t="e">
        <f t="shared" si="98"/>
        <v>#DIV/0!</v>
      </c>
      <c r="AO288" s="100" t="e">
        <f t="shared" si="99"/>
        <v>#DIV/0!</v>
      </c>
      <c r="AP288" s="100" t="e">
        <f t="shared" si="100"/>
        <v>#DIV/0!</v>
      </c>
      <c r="AQ288" s="100" t="e">
        <f t="shared" si="101"/>
        <v>#DIV/0!</v>
      </c>
      <c r="AR288" s="100" t="e">
        <f>VLOOKUP(C288&amp;E288&amp;G288&amp;I288&amp;J288,'Código Licitaciones'!$I$8:$I$4158,1,0)</f>
        <v>#N/A</v>
      </c>
    </row>
    <row r="289" spans="2:44" ht="18.75" x14ac:dyDescent="0.3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89"/>
        <v>15</v>
      </c>
      <c r="Z289" s="100" t="e">
        <f t="shared" si="90"/>
        <v>#DIV/0!</v>
      </c>
      <c r="AA289" s="105" t="e">
        <f>+VLOOKUP(C289,'Código Licitaciones'!$J$7:$J$31,1,0)</f>
        <v>#N/A</v>
      </c>
      <c r="AB289" s="105">
        <f t="shared" si="91"/>
        <v>0</v>
      </c>
      <c r="AC289" s="105" t="e">
        <f>+VLOOKUP(E289,'Código Licitaciones'!$K$7:$K$50,1,0)</f>
        <v>#N/A</v>
      </c>
      <c r="AD289" s="105">
        <f t="shared" si="92"/>
        <v>0</v>
      </c>
      <c r="AE289" s="105" t="e">
        <f>+VLOOKUP(G289,'Código Licitaciones'!$L$7:$L$50,1,0)</f>
        <v>#N/A</v>
      </c>
      <c r="AF289" s="100" t="e">
        <f t="shared" si="93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94"/>
        <v>0</v>
      </c>
      <c r="AJ289" s="105">
        <f t="shared" si="95"/>
        <v>0</v>
      </c>
      <c r="AK289" s="106" t="e">
        <f>+VLOOKUP(M289,'Código Barras'!$C$3:$C$1694,1,0)</f>
        <v>#N/A</v>
      </c>
      <c r="AL289" s="100" t="e">
        <f t="shared" si="96"/>
        <v>#DIV/0!</v>
      </c>
      <c r="AM289" s="100" t="e">
        <f t="shared" si="97"/>
        <v>#DIV/0!</v>
      </c>
      <c r="AN289" s="100" t="e">
        <f t="shared" si="98"/>
        <v>#DIV/0!</v>
      </c>
      <c r="AO289" s="100" t="e">
        <f t="shared" si="99"/>
        <v>#DIV/0!</v>
      </c>
      <c r="AP289" s="100" t="e">
        <f t="shared" si="100"/>
        <v>#DIV/0!</v>
      </c>
      <c r="AQ289" s="100" t="e">
        <f t="shared" si="101"/>
        <v>#DIV/0!</v>
      </c>
      <c r="AR289" s="100" t="e">
        <f>VLOOKUP(C289&amp;E289&amp;G289&amp;I289&amp;J289,'Código Licitaciones'!$I$8:$I$4158,1,0)</f>
        <v>#N/A</v>
      </c>
    </row>
    <row r="290" spans="2:44" ht="18.75" x14ac:dyDescent="0.3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89"/>
        <v>15</v>
      </c>
      <c r="Z290" s="100" t="e">
        <f t="shared" si="90"/>
        <v>#DIV/0!</v>
      </c>
      <c r="AA290" s="105" t="e">
        <f>+VLOOKUP(C290,'Código Licitaciones'!$J$7:$J$31,1,0)</f>
        <v>#N/A</v>
      </c>
      <c r="AB290" s="105">
        <f t="shared" si="91"/>
        <v>0</v>
      </c>
      <c r="AC290" s="105" t="e">
        <f>+VLOOKUP(E290,'Código Licitaciones'!$K$7:$K$50,1,0)</f>
        <v>#N/A</v>
      </c>
      <c r="AD290" s="105">
        <f t="shared" si="92"/>
        <v>0</v>
      </c>
      <c r="AE290" s="105" t="e">
        <f>+VLOOKUP(G290,'Código Licitaciones'!$L$7:$L$50,1,0)</f>
        <v>#N/A</v>
      </c>
      <c r="AF290" s="100" t="e">
        <f t="shared" si="93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94"/>
        <v>0</v>
      </c>
      <c r="AJ290" s="105">
        <f t="shared" si="95"/>
        <v>0</v>
      </c>
      <c r="AK290" s="106" t="e">
        <f>+VLOOKUP(M290,'Código Barras'!$C$3:$C$1694,1,0)</f>
        <v>#N/A</v>
      </c>
      <c r="AL290" s="100" t="e">
        <f t="shared" si="96"/>
        <v>#DIV/0!</v>
      </c>
      <c r="AM290" s="100" t="e">
        <f t="shared" si="97"/>
        <v>#DIV/0!</v>
      </c>
      <c r="AN290" s="100" t="e">
        <f t="shared" si="98"/>
        <v>#DIV/0!</v>
      </c>
      <c r="AO290" s="100" t="e">
        <f t="shared" si="99"/>
        <v>#DIV/0!</v>
      </c>
      <c r="AP290" s="100" t="e">
        <f t="shared" si="100"/>
        <v>#DIV/0!</v>
      </c>
      <c r="AQ290" s="100" t="e">
        <f t="shared" si="101"/>
        <v>#DIV/0!</v>
      </c>
      <c r="AR290" s="100" t="e">
        <f>VLOOKUP(C290&amp;E290&amp;G290&amp;I290&amp;J290,'Código Licitaciones'!$I$8:$I$4158,1,0)</f>
        <v>#N/A</v>
      </c>
    </row>
    <row r="291" spans="2:44" ht="18.75" x14ac:dyDescent="0.3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89"/>
        <v>15</v>
      </c>
      <c r="Z291" s="100" t="e">
        <f t="shared" si="90"/>
        <v>#DIV/0!</v>
      </c>
      <c r="AA291" s="105" t="e">
        <f>+VLOOKUP(C291,'Código Licitaciones'!$J$7:$J$31,1,0)</f>
        <v>#N/A</v>
      </c>
      <c r="AB291" s="105">
        <f t="shared" si="91"/>
        <v>0</v>
      </c>
      <c r="AC291" s="105" t="e">
        <f>+VLOOKUP(E291,'Código Licitaciones'!$K$7:$K$50,1,0)</f>
        <v>#N/A</v>
      </c>
      <c r="AD291" s="105">
        <f t="shared" si="92"/>
        <v>0</v>
      </c>
      <c r="AE291" s="105" t="e">
        <f>+VLOOKUP(G291,'Código Licitaciones'!$L$7:$L$50,1,0)</f>
        <v>#N/A</v>
      </c>
      <c r="AF291" s="100" t="e">
        <f t="shared" si="93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94"/>
        <v>0</v>
      </c>
      <c r="AJ291" s="105">
        <f t="shared" si="95"/>
        <v>0</v>
      </c>
      <c r="AK291" s="106" t="e">
        <f>+VLOOKUP(M291,'Código Barras'!$C$3:$C$1694,1,0)</f>
        <v>#N/A</v>
      </c>
      <c r="AL291" s="100" t="e">
        <f t="shared" si="96"/>
        <v>#DIV/0!</v>
      </c>
      <c r="AM291" s="100" t="e">
        <f t="shared" si="97"/>
        <v>#DIV/0!</v>
      </c>
      <c r="AN291" s="100" t="e">
        <f t="shared" si="98"/>
        <v>#DIV/0!</v>
      </c>
      <c r="AO291" s="100" t="e">
        <f t="shared" si="99"/>
        <v>#DIV/0!</v>
      </c>
      <c r="AP291" s="100" t="e">
        <f t="shared" si="100"/>
        <v>#DIV/0!</v>
      </c>
      <c r="AQ291" s="100" t="e">
        <f t="shared" si="101"/>
        <v>#DIV/0!</v>
      </c>
      <c r="AR291" s="100" t="e">
        <f>VLOOKUP(C291&amp;E291&amp;G291&amp;I291&amp;J291,'Código Licitaciones'!$I$8:$I$4158,1,0)</f>
        <v>#N/A</v>
      </c>
    </row>
    <row r="292" spans="2:44" ht="18.75" x14ac:dyDescent="0.3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89"/>
        <v>15</v>
      </c>
      <c r="Z292" s="100" t="e">
        <f t="shared" si="90"/>
        <v>#DIV/0!</v>
      </c>
      <c r="AA292" s="105" t="e">
        <f>+VLOOKUP(C292,'Código Licitaciones'!$J$7:$J$31,1,0)</f>
        <v>#N/A</v>
      </c>
      <c r="AB292" s="105">
        <f t="shared" si="91"/>
        <v>0</v>
      </c>
      <c r="AC292" s="105" t="e">
        <f>+VLOOKUP(E292,'Código Licitaciones'!$K$7:$K$50,1,0)</f>
        <v>#N/A</v>
      </c>
      <c r="AD292" s="105">
        <f t="shared" si="92"/>
        <v>0</v>
      </c>
      <c r="AE292" s="105" t="e">
        <f>+VLOOKUP(G292,'Código Licitaciones'!$L$7:$L$50,1,0)</f>
        <v>#N/A</v>
      </c>
      <c r="AF292" s="100" t="e">
        <f t="shared" si="93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94"/>
        <v>0</v>
      </c>
      <c r="AJ292" s="105">
        <f t="shared" si="95"/>
        <v>0</v>
      </c>
      <c r="AK292" s="106" t="e">
        <f>+VLOOKUP(M292,'Código Barras'!$C$3:$C$1694,1,0)</f>
        <v>#N/A</v>
      </c>
      <c r="AL292" s="100" t="e">
        <f t="shared" si="96"/>
        <v>#DIV/0!</v>
      </c>
      <c r="AM292" s="100" t="e">
        <f t="shared" si="97"/>
        <v>#DIV/0!</v>
      </c>
      <c r="AN292" s="100" t="e">
        <f t="shared" si="98"/>
        <v>#DIV/0!</v>
      </c>
      <c r="AO292" s="100" t="e">
        <f t="shared" si="99"/>
        <v>#DIV/0!</v>
      </c>
      <c r="AP292" s="100" t="e">
        <f t="shared" si="100"/>
        <v>#DIV/0!</v>
      </c>
      <c r="AQ292" s="100" t="e">
        <f t="shared" si="101"/>
        <v>#DIV/0!</v>
      </c>
      <c r="AR292" s="100" t="e">
        <f>VLOOKUP(C292&amp;E292&amp;G292&amp;I292&amp;J292,'Código Licitaciones'!$I$8:$I$4158,1,0)</f>
        <v>#N/A</v>
      </c>
    </row>
    <row r="293" spans="2:44" ht="18.75" x14ac:dyDescent="0.3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89"/>
        <v>15</v>
      </c>
      <c r="Z293" s="100" t="e">
        <f t="shared" si="90"/>
        <v>#DIV/0!</v>
      </c>
      <c r="AA293" s="105" t="e">
        <f>+VLOOKUP(C293,'Código Licitaciones'!$J$7:$J$31,1,0)</f>
        <v>#N/A</v>
      </c>
      <c r="AB293" s="105">
        <f t="shared" si="91"/>
        <v>0</v>
      </c>
      <c r="AC293" s="105" t="e">
        <f>+VLOOKUP(E293,'Código Licitaciones'!$K$7:$K$50,1,0)</f>
        <v>#N/A</v>
      </c>
      <c r="AD293" s="105">
        <f t="shared" si="92"/>
        <v>0</v>
      </c>
      <c r="AE293" s="105" t="e">
        <f>+VLOOKUP(G293,'Código Licitaciones'!$L$7:$L$50,1,0)</f>
        <v>#N/A</v>
      </c>
      <c r="AF293" s="100" t="e">
        <f t="shared" si="93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94"/>
        <v>0</v>
      </c>
      <c r="AJ293" s="105">
        <f t="shared" si="95"/>
        <v>0</v>
      </c>
      <c r="AK293" s="106" t="e">
        <f>+VLOOKUP(M293,'Código Barras'!$C$3:$C$1694,1,0)</f>
        <v>#N/A</v>
      </c>
      <c r="AL293" s="100" t="e">
        <f t="shared" si="96"/>
        <v>#DIV/0!</v>
      </c>
      <c r="AM293" s="100" t="e">
        <f t="shared" si="97"/>
        <v>#DIV/0!</v>
      </c>
      <c r="AN293" s="100" t="e">
        <f t="shared" si="98"/>
        <v>#DIV/0!</v>
      </c>
      <c r="AO293" s="100" t="e">
        <f t="shared" si="99"/>
        <v>#DIV/0!</v>
      </c>
      <c r="AP293" s="100" t="e">
        <f t="shared" si="100"/>
        <v>#DIV/0!</v>
      </c>
      <c r="AQ293" s="100" t="e">
        <f t="shared" si="101"/>
        <v>#DIV/0!</v>
      </c>
      <c r="AR293" s="100" t="e">
        <f>VLOOKUP(C293&amp;E293&amp;G293&amp;I293&amp;J293,'Código Licitaciones'!$I$8:$I$4158,1,0)</f>
        <v>#N/A</v>
      </c>
    </row>
    <row r="294" spans="2:44" ht="18.75" x14ac:dyDescent="0.3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89"/>
        <v>15</v>
      </c>
      <c r="Z294" s="100" t="e">
        <f t="shared" si="90"/>
        <v>#DIV/0!</v>
      </c>
      <c r="AA294" s="105" t="e">
        <f>+VLOOKUP(C294,'Código Licitaciones'!$J$7:$J$31,1,0)</f>
        <v>#N/A</v>
      </c>
      <c r="AB294" s="105">
        <f t="shared" si="91"/>
        <v>0</v>
      </c>
      <c r="AC294" s="105" t="e">
        <f>+VLOOKUP(E294,'Código Licitaciones'!$K$7:$K$50,1,0)</f>
        <v>#N/A</v>
      </c>
      <c r="AD294" s="105">
        <f t="shared" si="92"/>
        <v>0</v>
      </c>
      <c r="AE294" s="105" t="e">
        <f>+VLOOKUP(G294,'Código Licitaciones'!$L$7:$L$50,1,0)</f>
        <v>#N/A</v>
      </c>
      <c r="AF294" s="100" t="e">
        <f t="shared" si="93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94"/>
        <v>0</v>
      </c>
      <c r="AJ294" s="105">
        <f t="shared" si="95"/>
        <v>0</v>
      </c>
      <c r="AK294" s="106" t="e">
        <f>+VLOOKUP(M294,'Código Barras'!$C$3:$C$1694,1,0)</f>
        <v>#N/A</v>
      </c>
      <c r="AL294" s="100" t="e">
        <f t="shared" si="96"/>
        <v>#DIV/0!</v>
      </c>
      <c r="AM294" s="100" t="e">
        <f t="shared" si="97"/>
        <v>#DIV/0!</v>
      </c>
      <c r="AN294" s="100" t="e">
        <f t="shared" si="98"/>
        <v>#DIV/0!</v>
      </c>
      <c r="AO294" s="100" t="e">
        <f t="shared" si="99"/>
        <v>#DIV/0!</v>
      </c>
      <c r="AP294" s="100" t="e">
        <f t="shared" si="100"/>
        <v>#DIV/0!</v>
      </c>
      <c r="AQ294" s="100" t="e">
        <f t="shared" si="101"/>
        <v>#DIV/0!</v>
      </c>
      <c r="AR294" s="100" t="e">
        <f>VLOOKUP(C294&amp;E294&amp;G294&amp;I294&amp;J294,'Código Licitaciones'!$I$8:$I$4158,1,0)</f>
        <v>#N/A</v>
      </c>
    </row>
    <row r="295" spans="2:44" ht="18.75" x14ac:dyDescent="0.3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89"/>
        <v>15</v>
      </c>
      <c r="Z295" s="100" t="e">
        <f t="shared" si="90"/>
        <v>#DIV/0!</v>
      </c>
      <c r="AA295" s="105" t="e">
        <f>+VLOOKUP(C295,'Código Licitaciones'!$J$7:$J$31,1,0)</f>
        <v>#N/A</v>
      </c>
      <c r="AB295" s="105">
        <f t="shared" si="91"/>
        <v>0</v>
      </c>
      <c r="AC295" s="105" t="e">
        <f>+VLOOKUP(E295,'Código Licitaciones'!$K$7:$K$50,1,0)</f>
        <v>#N/A</v>
      </c>
      <c r="AD295" s="105">
        <f t="shared" si="92"/>
        <v>0</v>
      </c>
      <c r="AE295" s="105" t="e">
        <f>+VLOOKUP(G295,'Código Licitaciones'!$L$7:$L$50,1,0)</f>
        <v>#N/A</v>
      </c>
      <c r="AF295" s="100" t="e">
        <f t="shared" si="93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94"/>
        <v>0</v>
      </c>
      <c r="AJ295" s="105">
        <f t="shared" si="95"/>
        <v>0</v>
      </c>
      <c r="AK295" s="106" t="e">
        <f>+VLOOKUP(M295,'Código Barras'!$C$3:$C$1694,1,0)</f>
        <v>#N/A</v>
      </c>
      <c r="AL295" s="100" t="e">
        <f t="shared" si="96"/>
        <v>#DIV/0!</v>
      </c>
      <c r="AM295" s="100" t="e">
        <f t="shared" si="97"/>
        <v>#DIV/0!</v>
      </c>
      <c r="AN295" s="100" t="e">
        <f t="shared" si="98"/>
        <v>#DIV/0!</v>
      </c>
      <c r="AO295" s="100" t="e">
        <f t="shared" si="99"/>
        <v>#DIV/0!</v>
      </c>
      <c r="AP295" s="100" t="e">
        <f t="shared" si="100"/>
        <v>#DIV/0!</v>
      </c>
      <c r="AQ295" s="100" t="e">
        <f t="shared" si="101"/>
        <v>#DIV/0!</v>
      </c>
      <c r="AR295" s="100" t="e">
        <f>VLOOKUP(C295&amp;E295&amp;G295&amp;I295&amp;J295,'Código Licitaciones'!$I$8:$I$4158,1,0)</f>
        <v>#N/A</v>
      </c>
    </row>
    <row r="296" spans="2:44" ht="18.75" x14ac:dyDescent="0.3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89"/>
        <v>15</v>
      </c>
      <c r="Z296" s="100" t="e">
        <f t="shared" si="90"/>
        <v>#DIV/0!</v>
      </c>
      <c r="AA296" s="105" t="e">
        <f>+VLOOKUP(C296,'Código Licitaciones'!$J$7:$J$31,1,0)</f>
        <v>#N/A</v>
      </c>
      <c r="AB296" s="105">
        <f t="shared" si="91"/>
        <v>0</v>
      </c>
      <c r="AC296" s="105" t="e">
        <f>+VLOOKUP(E296,'Código Licitaciones'!$K$7:$K$50,1,0)</f>
        <v>#N/A</v>
      </c>
      <c r="AD296" s="105">
        <f t="shared" si="92"/>
        <v>0</v>
      </c>
      <c r="AE296" s="105" t="e">
        <f>+VLOOKUP(G296,'Código Licitaciones'!$L$7:$L$50,1,0)</f>
        <v>#N/A</v>
      </c>
      <c r="AF296" s="100" t="e">
        <f t="shared" si="93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94"/>
        <v>0</v>
      </c>
      <c r="AJ296" s="105">
        <f t="shared" si="95"/>
        <v>0</v>
      </c>
      <c r="AK296" s="106" t="e">
        <f>+VLOOKUP(M296,'Código Barras'!$C$3:$C$1694,1,0)</f>
        <v>#N/A</v>
      </c>
      <c r="AL296" s="100" t="e">
        <f t="shared" si="96"/>
        <v>#DIV/0!</v>
      </c>
      <c r="AM296" s="100" t="e">
        <f t="shared" si="97"/>
        <v>#DIV/0!</v>
      </c>
      <c r="AN296" s="100" t="e">
        <f t="shared" si="98"/>
        <v>#DIV/0!</v>
      </c>
      <c r="AO296" s="100" t="e">
        <f t="shared" si="99"/>
        <v>#DIV/0!</v>
      </c>
      <c r="AP296" s="100" t="e">
        <f t="shared" si="100"/>
        <v>#DIV/0!</v>
      </c>
      <c r="AQ296" s="100" t="e">
        <f t="shared" si="101"/>
        <v>#DIV/0!</v>
      </c>
      <c r="AR296" s="100" t="e">
        <f>VLOOKUP(C296&amp;E296&amp;G296&amp;I296&amp;J296,'Código Licitaciones'!$I$8:$I$4158,1,0)</f>
        <v>#N/A</v>
      </c>
    </row>
    <row r="297" spans="2:44" ht="18.75" x14ac:dyDescent="0.3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89"/>
        <v>15</v>
      </c>
      <c r="Z297" s="100" t="e">
        <f t="shared" si="90"/>
        <v>#DIV/0!</v>
      </c>
      <c r="AA297" s="105" t="e">
        <f>+VLOOKUP(C297,'Código Licitaciones'!$J$7:$J$31,1,0)</f>
        <v>#N/A</v>
      </c>
      <c r="AB297" s="105">
        <f t="shared" si="91"/>
        <v>0</v>
      </c>
      <c r="AC297" s="105" t="e">
        <f>+VLOOKUP(E297,'Código Licitaciones'!$K$7:$K$50,1,0)</f>
        <v>#N/A</v>
      </c>
      <c r="AD297" s="105">
        <f t="shared" si="92"/>
        <v>0</v>
      </c>
      <c r="AE297" s="105" t="e">
        <f>+VLOOKUP(G297,'Código Licitaciones'!$L$7:$L$50,1,0)</f>
        <v>#N/A</v>
      </c>
      <c r="AF297" s="100" t="e">
        <f t="shared" si="93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94"/>
        <v>0</v>
      </c>
      <c r="AJ297" s="105">
        <f t="shared" si="95"/>
        <v>0</v>
      </c>
      <c r="AK297" s="106" t="e">
        <f>+VLOOKUP(M297,'Código Barras'!$C$3:$C$1694,1,0)</f>
        <v>#N/A</v>
      </c>
      <c r="AL297" s="100" t="e">
        <f t="shared" si="96"/>
        <v>#DIV/0!</v>
      </c>
      <c r="AM297" s="100" t="e">
        <f t="shared" si="97"/>
        <v>#DIV/0!</v>
      </c>
      <c r="AN297" s="100" t="e">
        <f t="shared" si="98"/>
        <v>#DIV/0!</v>
      </c>
      <c r="AO297" s="100" t="e">
        <f t="shared" si="99"/>
        <v>#DIV/0!</v>
      </c>
      <c r="AP297" s="100" t="e">
        <f t="shared" si="100"/>
        <v>#DIV/0!</v>
      </c>
      <c r="AQ297" s="100" t="e">
        <f t="shared" si="101"/>
        <v>#DIV/0!</v>
      </c>
      <c r="AR297" s="100" t="e">
        <f>VLOOKUP(C297&amp;E297&amp;G297&amp;I297&amp;J297,'Código Licitaciones'!$I$8:$I$4158,1,0)</f>
        <v>#N/A</v>
      </c>
    </row>
    <row r="298" spans="2:44" ht="18.75" x14ac:dyDescent="0.3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89"/>
        <v>15</v>
      </c>
      <c r="Z298" s="100" t="e">
        <f t="shared" si="90"/>
        <v>#DIV/0!</v>
      </c>
      <c r="AA298" s="105" t="e">
        <f>+VLOOKUP(C298,'Código Licitaciones'!$J$7:$J$31,1,0)</f>
        <v>#N/A</v>
      </c>
      <c r="AB298" s="105">
        <f t="shared" si="91"/>
        <v>0</v>
      </c>
      <c r="AC298" s="105" t="e">
        <f>+VLOOKUP(E298,'Código Licitaciones'!$K$7:$K$50,1,0)</f>
        <v>#N/A</v>
      </c>
      <c r="AD298" s="105">
        <f t="shared" si="92"/>
        <v>0</v>
      </c>
      <c r="AE298" s="105" t="e">
        <f>+VLOOKUP(G298,'Código Licitaciones'!$L$7:$L$50,1,0)</f>
        <v>#N/A</v>
      </c>
      <c r="AF298" s="100" t="e">
        <f t="shared" si="93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94"/>
        <v>0</v>
      </c>
      <c r="AJ298" s="105">
        <f t="shared" si="95"/>
        <v>0</v>
      </c>
      <c r="AK298" s="106" t="e">
        <f>+VLOOKUP(M298,'Código Barras'!$C$3:$C$1694,1,0)</f>
        <v>#N/A</v>
      </c>
      <c r="AL298" s="100" t="e">
        <f t="shared" si="96"/>
        <v>#DIV/0!</v>
      </c>
      <c r="AM298" s="100" t="e">
        <f t="shared" si="97"/>
        <v>#DIV/0!</v>
      </c>
      <c r="AN298" s="100" t="e">
        <f t="shared" si="98"/>
        <v>#DIV/0!</v>
      </c>
      <c r="AO298" s="100" t="e">
        <f t="shared" si="99"/>
        <v>#DIV/0!</v>
      </c>
      <c r="AP298" s="100" t="e">
        <f t="shared" si="100"/>
        <v>#DIV/0!</v>
      </c>
      <c r="AQ298" s="100" t="e">
        <f t="shared" si="101"/>
        <v>#DIV/0!</v>
      </c>
      <c r="AR298" s="100" t="e">
        <f>VLOOKUP(C298&amp;E298&amp;G298&amp;I298&amp;J298,'Código Licitaciones'!$I$8:$I$4158,1,0)</f>
        <v>#N/A</v>
      </c>
    </row>
    <row r="299" spans="2:44" ht="18.75" x14ac:dyDescent="0.3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89"/>
        <v>15</v>
      </c>
      <c r="Z299" s="100" t="e">
        <f t="shared" si="90"/>
        <v>#DIV/0!</v>
      </c>
      <c r="AA299" s="105" t="e">
        <f>+VLOOKUP(C299,'Código Licitaciones'!$J$7:$J$31,1,0)</f>
        <v>#N/A</v>
      </c>
      <c r="AB299" s="105">
        <f t="shared" si="91"/>
        <v>0</v>
      </c>
      <c r="AC299" s="105" t="e">
        <f>+VLOOKUP(E299,'Código Licitaciones'!$K$7:$K$50,1,0)</f>
        <v>#N/A</v>
      </c>
      <c r="AD299" s="105">
        <f t="shared" si="92"/>
        <v>0</v>
      </c>
      <c r="AE299" s="105" t="e">
        <f>+VLOOKUP(G299,'Código Licitaciones'!$L$7:$L$50,1,0)</f>
        <v>#N/A</v>
      </c>
      <c r="AF299" s="100" t="e">
        <f t="shared" si="93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94"/>
        <v>0</v>
      </c>
      <c r="AJ299" s="105">
        <f t="shared" si="95"/>
        <v>0</v>
      </c>
      <c r="AK299" s="106" t="e">
        <f>+VLOOKUP(M299,'Código Barras'!$C$3:$C$1694,1,0)</f>
        <v>#N/A</v>
      </c>
      <c r="AL299" s="100" t="e">
        <f t="shared" si="96"/>
        <v>#DIV/0!</v>
      </c>
      <c r="AM299" s="100" t="e">
        <f t="shared" si="97"/>
        <v>#DIV/0!</v>
      </c>
      <c r="AN299" s="100" t="e">
        <f t="shared" si="98"/>
        <v>#DIV/0!</v>
      </c>
      <c r="AO299" s="100" t="e">
        <f t="shared" si="99"/>
        <v>#DIV/0!</v>
      </c>
      <c r="AP299" s="100" t="e">
        <f t="shared" si="100"/>
        <v>#DIV/0!</v>
      </c>
      <c r="AQ299" s="100" t="e">
        <f t="shared" si="101"/>
        <v>#DIV/0!</v>
      </c>
      <c r="AR299" s="100" t="e">
        <f>VLOOKUP(C299&amp;E299&amp;G299&amp;I299&amp;J299,'Código Licitaciones'!$I$8:$I$4158,1,0)</f>
        <v>#N/A</v>
      </c>
    </row>
    <row r="300" spans="2:44" ht="18.75" x14ac:dyDescent="0.3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89"/>
        <v>15</v>
      </c>
      <c r="Z300" s="100" t="e">
        <f t="shared" si="90"/>
        <v>#DIV/0!</v>
      </c>
      <c r="AA300" s="105" t="e">
        <f>+VLOOKUP(C300,'Código Licitaciones'!$J$7:$J$31,1,0)</f>
        <v>#N/A</v>
      </c>
      <c r="AB300" s="105">
        <f t="shared" si="91"/>
        <v>0</v>
      </c>
      <c r="AC300" s="105" t="e">
        <f>+VLOOKUP(E300,'Código Licitaciones'!$K$7:$K$50,1,0)</f>
        <v>#N/A</v>
      </c>
      <c r="AD300" s="105">
        <f t="shared" si="92"/>
        <v>0</v>
      </c>
      <c r="AE300" s="105" t="e">
        <f>+VLOOKUP(G300,'Código Licitaciones'!$L$7:$L$50,1,0)</f>
        <v>#N/A</v>
      </c>
      <c r="AF300" s="100" t="e">
        <f t="shared" si="93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94"/>
        <v>0</v>
      </c>
      <c r="AJ300" s="105">
        <f t="shared" si="95"/>
        <v>0</v>
      </c>
      <c r="AK300" s="106" t="e">
        <f>+VLOOKUP(M300,'Código Barras'!$C$3:$C$1694,1,0)</f>
        <v>#N/A</v>
      </c>
      <c r="AL300" s="100" t="e">
        <f t="shared" si="96"/>
        <v>#DIV/0!</v>
      </c>
      <c r="AM300" s="100" t="e">
        <f t="shared" si="97"/>
        <v>#DIV/0!</v>
      </c>
      <c r="AN300" s="100" t="e">
        <f t="shared" si="98"/>
        <v>#DIV/0!</v>
      </c>
      <c r="AO300" s="100" t="e">
        <f t="shared" si="99"/>
        <v>#DIV/0!</v>
      </c>
      <c r="AP300" s="100" t="e">
        <f t="shared" si="100"/>
        <v>#DIV/0!</v>
      </c>
      <c r="AQ300" s="100" t="e">
        <f t="shared" si="101"/>
        <v>#DIV/0!</v>
      </c>
      <c r="AR300" s="100" t="e">
        <f>VLOOKUP(C300&amp;E300&amp;G300&amp;I300&amp;J300,'Código Licitaciones'!$I$8:$I$4158,1,0)</f>
        <v>#N/A</v>
      </c>
    </row>
    <row r="301" spans="2:44" ht="18.75" x14ac:dyDescent="0.3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89"/>
        <v>15</v>
      </c>
      <c r="Z301" s="100" t="e">
        <f t="shared" si="90"/>
        <v>#DIV/0!</v>
      </c>
      <c r="AA301" s="105" t="e">
        <f>+VLOOKUP(C301,'Código Licitaciones'!$J$7:$J$31,1,0)</f>
        <v>#N/A</v>
      </c>
      <c r="AB301" s="105">
        <f t="shared" si="91"/>
        <v>0</v>
      </c>
      <c r="AC301" s="105" t="e">
        <f>+VLOOKUP(E301,'Código Licitaciones'!$K$7:$K$50,1,0)</f>
        <v>#N/A</v>
      </c>
      <c r="AD301" s="105">
        <f t="shared" si="92"/>
        <v>0</v>
      </c>
      <c r="AE301" s="105" t="e">
        <f>+VLOOKUP(G301,'Código Licitaciones'!$L$7:$L$50,1,0)</f>
        <v>#N/A</v>
      </c>
      <c r="AF301" s="100" t="e">
        <f t="shared" si="93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94"/>
        <v>0</v>
      </c>
      <c r="AJ301" s="105">
        <f t="shared" si="95"/>
        <v>0</v>
      </c>
      <c r="AK301" s="106" t="e">
        <f>+VLOOKUP(M301,'Código Barras'!$C$3:$C$1694,1,0)</f>
        <v>#N/A</v>
      </c>
      <c r="AL301" s="100" t="e">
        <f t="shared" si="96"/>
        <v>#DIV/0!</v>
      </c>
      <c r="AM301" s="100" t="e">
        <f t="shared" si="97"/>
        <v>#DIV/0!</v>
      </c>
      <c r="AN301" s="100" t="e">
        <f t="shared" si="98"/>
        <v>#DIV/0!</v>
      </c>
      <c r="AO301" s="100" t="e">
        <f t="shared" si="99"/>
        <v>#DIV/0!</v>
      </c>
      <c r="AP301" s="100" t="e">
        <f t="shared" si="100"/>
        <v>#DIV/0!</v>
      </c>
      <c r="AQ301" s="100" t="e">
        <f t="shared" si="101"/>
        <v>#DIV/0!</v>
      </c>
      <c r="AR301" s="100" t="e">
        <f>VLOOKUP(C301&amp;E301&amp;G301&amp;I301&amp;J301,'Código Licitaciones'!$I$8:$I$4158,1,0)</f>
        <v>#N/A</v>
      </c>
    </row>
    <row r="302" spans="2:44" ht="18.75" x14ac:dyDescent="0.3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89"/>
        <v>15</v>
      </c>
      <c r="Z302" s="100" t="e">
        <f t="shared" si="90"/>
        <v>#DIV/0!</v>
      </c>
      <c r="AA302" s="105" t="e">
        <f>+VLOOKUP(C302,'Código Licitaciones'!$J$7:$J$31,1,0)</f>
        <v>#N/A</v>
      </c>
      <c r="AB302" s="105">
        <f t="shared" si="91"/>
        <v>0</v>
      </c>
      <c r="AC302" s="105" t="e">
        <f>+VLOOKUP(E302,'Código Licitaciones'!$K$7:$K$50,1,0)</f>
        <v>#N/A</v>
      </c>
      <c r="AD302" s="105">
        <f t="shared" si="92"/>
        <v>0</v>
      </c>
      <c r="AE302" s="105" t="e">
        <f>+VLOOKUP(G302,'Código Licitaciones'!$L$7:$L$50,1,0)</f>
        <v>#N/A</v>
      </c>
      <c r="AF302" s="100" t="e">
        <f t="shared" si="93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94"/>
        <v>0</v>
      </c>
      <c r="AJ302" s="105">
        <f t="shared" si="95"/>
        <v>0</v>
      </c>
      <c r="AK302" s="106" t="e">
        <f>+VLOOKUP(M302,'Código Barras'!$C$3:$C$1694,1,0)</f>
        <v>#N/A</v>
      </c>
      <c r="AL302" s="100" t="e">
        <f t="shared" si="96"/>
        <v>#DIV/0!</v>
      </c>
      <c r="AM302" s="100" t="e">
        <f t="shared" si="97"/>
        <v>#DIV/0!</v>
      </c>
      <c r="AN302" s="100" t="e">
        <f t="shared" si="98"/>
        <v>#DIV/0!</v>
      </c>
      <c r="AO302" s="100" t="e">
        <f t="shared" si="99"/>
        <v>#DIV/0!</v>
      </c>
      <c r="AP302" s="100" t="e">
        <f t="shared" si="100"/>
        <v>#DIV/0!</v>
      </c>
      <c r="AQ302" s="100" t="e">
        <f t="shared" si="101"/>
        <v>#DIV/0!</v>
      </c>
      <c r="AR302" s="100" t="e">
        <f>VLOOKUP(C302&amp;E302&amp;G302&amp;I302&amp;J302,'Código Licitaciones'!$I$8:$I$4158,1,0)</f>
        <v>#N/A</v>
      </c>
    </row>
    <row r="303" spans="2:44" ht="18.75" x14ac:dyDescent="0.3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89"/>
        <v>15</v>
      </c>
      <c r="Z303" s="100" t="e">
        <f t="shared" si="90"/>
        <v>#DIV/0!</v>
      </c>
      <c r="AA303" s="105" t="e">
        <f>+VLOOKUP(C303,'Código Licitaciones'!$J$7:$J$31,1,0)</f>
        <v>#N/A</v>
      </c>
      <c r="AB303" s="105">
        <f t="shared" si="91"/>
        <v>0</v>
      </c>
      <c r="AC303" s="105" t="e">
        <f>+VLOOKUP(E303,'Código Licitaciones'!$K$7:$K$50,1,0)</f>
        <v>#N/A</v>
      </c>
      <c r="AD303" s="105">
        <f t="shared" si="92"/>
        <v>0</v>
      </c>
      <c r="AE303" s="105" t="e">
        <f>+VLOOKUP(G303,'Código Licitaciones'!$L$7:$L$50,1,0)</f>
        <v>#N/A</v>
      </c>
      <c r="AF303" s="100" t="e">
        <f t="shared" si="93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94"/>
        <v>0</v>
      </c>
      <c r="AJ303" s="105">
        <f t="shared" si="95"/>
        <v>0</v>
      </c>
      <c r="AK303" s="106" t="e">
        <f>+VLOOKUP(M303,'Código Barras'!$C$3:$C$1694,1,0)</f>
        <v>#N/A</v>
      </c>
      <c r="AL303" s="100" t="e">
        <f t="shared" si="96"/>
        <v>#DIV/0!</v>
      </c>
      <c r="AM303" s="100" t="e">
        <f t="shared" si="97"/>
        <v>#DIV/0!</v>
      </c>
      <c r="AN303" s="100" t="e">
        <f t="shared" si="98"/>
        <v>#DIV/0!</v>
      </c>
      <c r="AO303" s="100" t="e">
        <f t="shared" si="99"/>
        <v>#DIV/0!</v>
      </c>
      <c r="AP303" s="100" t="e">
        <f t="shared" si="100"/>
        <v>#DIV/0!</v>
      </c>
      <c r="AQ303" s="100" t="e">
        <f t="shared" si="101"/>
        <v>#DIV/0!</v>
      </c>
      <c r="AR303" s="100" t="e">
        <f>VLOOKUP(C303&amp;E303&amp;G303&amp;I303&amp;J303,'Código Licitaciones'!$I$8:$I$4158,1,0)</f>
        <v>#N/A</v>
      </c>
    </row>
    <row r="304" spans="2:44" ht="18.75" x14ac:dyDescent="0.3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89"/>
        <v>15</v>
      </c>
      <c r="Z304" s="100" t="e">
        <f t="shared" si="90"/>
        <v>#DIV/0!</v>
      </c>
      <c r="AA304" s="105" t="e">
        <f>+VLOOKUP(C304,'Código Licitaciones'!$J$7:$J$31,1,0)</f>
        <v>#N/A</v>
      </c>
      <c r="AB304" s="105">
        <f t="shared" si="91"/>
        <v>0</v>
      </c>
      <c r="AC304" s="105" t="e">
        <f>+VLOOKUP(E304,'Código Licitaciones'!$K$7:$K$50,1,0)</f>
        <v>#N/A</v>
      </c>
      <c r="AD304" s="105">
        <f t="shared" si="92"/>
        <v>0</v>
      </c>
      <c r="AE304" s="105" t="e">
        <f>+VLOOKUP(G304,'Código Licitaciones'!$L$7:$L$50,1,0)</f>
        <v>#N/A</v>
      </c>
      <c r="AF304" s="100" t="e">
        <f t="shared" si="93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94"/>
        <v>0</v>
      </c>
      <c r="AJ304" s="105">
        <f t="shared" si="95"/>
        <v>0</v>
      </c>
      <c r="AK304" s="106" t="e">
        <f>+VLOOKUP(M304,'Código Barras'!$C$3:$C$1694,1,0)</f>
        <v>#N/A</v>
      </c>
      <c r="AL304" s="100" t="e">
        <f t="shared" si="96"/>
        <v>#DIV/0!</v>
      </c>
      <c r="AM304" s="100" t="e">
        <f t="shared" si="97"/>
        <v>#DIV/0!</v>
      </c>
      <c r="AN304" s="100" t="e">
        <f t="shared" si="98"/>
        <v>#DIV/0!</v>
      </c>
      <c r="AO304" s="100" t="e">
        <f t="shared" si="99"/>
        <v>#DIV/0!</v>
      </c>
      <c r="AP304" s="100" t="e">
        <f t="shared" si="100"/>
        <v>#DIV/0!</v>
      </c>
      <c r="AQ304" s="100" t="e">
        <f t="shared" si="101"/>
        <v>#DIV/0!</v>
      </c>
      <c r="AR304" s="100" t="e">
        <f>VLOOKUP(C304&amp;E304&amp;G304&amp;I304&amp;J304,'Código Licitaciones'!$I$8:$I$4158,1,0)</f>
        <v>#N/A</v>
      </c>
    </row>
    <row r="305" spans="2:44" ht="18.75" x14ac:dyDescent="0.3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89"/>
        <v>15</v>
      </c>
      <c r="Z305" s="100" t="e">
        <f t="shared" si="90"/>
        <v>#DIV/0!</v>
      </c>
      <c r="AA305" s="105" t="e">
        <f>+VLOOKUP(C305,'Código Licitaciones'!$J$7:$J$31,1,0)</f>
        <v>#N/A</v>
      </c>
      <c r="AB305" s="105">
        <f t="shared" si="91"/>
        <v>0</v>
      </c>
      <c r="AC305" s="105" t="e">
        <f>+VLOOKUP(E305,'Código Licitaciones'!$K$7:$K$50,1,0)</f>
        <v>#N/A</v>
      </c>
      <c r="AD305" s="105">
        <f t="shared" si="92"/>
        <v>0</v>
      </c>
      <c r="AE305" s="105" t="e">
        <f>+VLOOKUP(G305,'Código Licitaciones'!$L$7:$L$50,1,0)</f>
        <v>#N/A</v>
      </c>
      <c r="AF305" s="100" t="e">
        <f t="shared" si="93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94"/>
        <v>0</v>
      </c>
      <c r="AJ305" s="105">
        <f t="shared" si="95"/>
        <v>0</v>
      </c>
      <c r="AK305" s="106" t="e">
        <f>+VLOOKUP(M305,'Código Barras'!$C$3:$C$1694,1,0)</f>
        <v>#N/A</v>
      </c>
      <c r="AL305" s="100" t="e">
        <f t="shared" si="96"/>
        <v>#DIV/0!</v>
      </c>
      <c r="AM305" s="100" t="e">
        <f t="shared" si="97"/>
        <v>#DIV/0!</v>
      </c>
      <c r="AN305" s="100" t="e">
        <f t="shared" si="98"/>
        <v>#DIV/0!</v>
      </c>
      <c r="AO305" s="100" t="e">
        <f t="shared" si="99"/>
        <v>#DIV/0!</v>
      </c>
      <c r="AP305" s="100" t="e">
        <f t="shared" si="100"/>
        <v>#DIV/0!</v>
      </c>
      <c r="AQ305" s="100" t="e">
        <f t="shared" si="101"/>
        <v>#DIV/0!</v>
      </c>
      <c r="AR305" s="100" t="e">
        <f>VLOOKUP(C305&amp;E305&amp;G305&amp;I305&amp;J305,'Código Licitaciones'!$I$8:$I$4158,1,0)</f>
        <v>#N/A</v>
      </c>
    </row>
    <row r="306" spans="2:44" ht="18.75" x14ac:dyDescent="0.3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89"/>
        <v>15</v>
      </c>
      <c r="Z306" s="100" t="e">
        <f t="shared" si="90"/>
        <v>#DIV/0!</v>
      </c>
      <c r="AA306" s="105" t="e">
        <f>+VLOOKUP(C306,'Código Licitaciones'!$J$7:$J$31,1,0)</f>
        <v>#N/A</v>
      </c>
      <c r="AB306" s="105">
        <f t="shared" si="91"/>
        <v>0</v>
      </c>
      <c r="AC306" s="105" t="e">
        <f>+VLOOKUP(E306,'Código Licitaciones'!$K$7:$K$50,1,0)</f>
        <v>#N/A</v>
      </c>
      <c r="AD306" s="105">
        <f t="shared" si="92"/>
        <v>0</v>
      </c>
      <c r="AE306" s="105" t="e">
        <f>+VLOOKUP(G306,'Código Licitaciones'!$L$7:$L$50,1,0)</f>
        <v>#N/A</v>
      </c>
      <c r="AF306" s="100" t="e">
        <f t="shared" si="93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94"/>
        <v>0</v>
      </c>
      <c r="AJ306" s="105">
        <f t="shared" si="95"/>
        <v>0</v>
      </c>
      <c r="AK306" s="106" t="e">
        <f>+VLOOKUP(M306,'Código Barras'!$C$3:$C$1694,1,0)</f>
        <v>#N/A</v>
      </c>
      <c r="AL306" s="100" t="e">
        <f t="shared" si="96"/>
        <v>#DIV/0!</v>
      </c>
      <c r="AM306" s="100" t="e">
        <f t="shared" si="97"/>
        <v>#DIV/0!</v>
      </c>
      <c r="AN306" s="100" t="e">
        <f t="shared" si="98"/>
        <v>#DIV/0!</v>
      </c>
      <c r="AO306" s="100" t="e">
        <f t="shared" si="99"/>
        <v>#DIV/0!</v>
      </c>
      <c r="AP306" s="100" t="e">
        <f t="shared" si="100"/>
        <v>#DIV/0!</v>
      </c>
      <c r="AQ306" s="100" t="e">
        <f t="shared" si="101"/>
        <v>#DIV/0!</v>
      </c>
      <c r="AR306" s="100" t="e">
        <f>VLOOKUP(C306&amp;E306&amp;G306&amp;I306&amp;J306,'Código Licitaciones'!$I$8:$I$4158,1,0)</f>
        <v>#N/A</v>
      </c>
    </row>
    <row r="307" spans="2:44" ht="18.75" x14ac:dyDescent="0.3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89"/>
        <v>15</v>
      </c>
      <c r="Z307" s="100" t="e">
        <f t="shared" si="90"/>
        <v>#DIV/0!</v>
      </c>
      <c r="AA307" s="105" t="e">
        <f>+VLOOKUP(C307,'Código Licitaciones'!$J$7:$J$31,1,0)</f>
        <v>#N/A</v>
      </c>
      <c r="AB307" s="105">
        <f t="shared" si="91"/>
        <v>0</v>
      </c>
      <c r="AC307" s="105" t="e">
        <f>+VLOOKUP(E307,'Código Licitaciones'!$K$7:$K$50,1,0)</f>
        <v>#N/A</v>
      </c>
      <c r="AD307" s="105">
        <f t="shared" si="92"/>
        <v>0</v>
      </c>
      <c r="AE307" s="105" t="e">
        <f>+VLOOKUP(G307,'Código Licitaciones'!$L$7:$L$50,1,0)</f>
        <v>#N/A</v>
      </c>
      <c r="AF307" s="100" t="e">
        <f t="shared" si="93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94"/>
        <v>0</v>
      </c>
      <c r="AJ307" s="105">
        <f t="shared" si="95"/>
        <v>0</v>
      </c>
      <c r="AK307" s="106" t="e">
        <f>+VLOOKUP(M307,'Código Barras'!$C$3:$C$1694,1,0)</f>
        <v>#N/A</v>
      </c>
      <c r="AL307" s="100" t="e">
        <f t="shared" si="96"/>
        <v>#DIV/0!</v>
      </c>
      <c r="AM307" s="100" t="e">
        <f t="shared" si="97"/>
        <v>#DIV/0!</v>
      </c>
      <c r="AN307" s="100" t="e">
        <f t="shared" si="98"/>
        <v>#DIV/0!</v>
      </c>
      <c r="AO307" s="100" t="e">
        <f t="shared" si="99"/>
        <v>#DIV/0!</v>
      </c>
      <c r="AP307" s="100" t="e">
        <f t="shared" si="100"/>
        <v>#DIV/0!</v>
      </c>
      <c r="AQ307" s="100" t="e">
        <f t="shared" si="101"/>
        <v>#DIV/0!</v>
      </c>
      <c r="AR307" s="100" t="e">
        <f>VLOOKUP(C307&amp;E307&amp;G307&amp;I307&amp;J307,'Código Licitaciones'!$I$8:$I$4158,1,0)</f>
        <v>#N/A</v>
      </c>
    </row>
    <row r="308" spans="2:44" ht="18.75" x14ac:dyDescent="0.3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89"/>
        <v>15</v>
      </c>
      <c r="Z308" s="100" t="e">
        <f t="shared" si="90"/>
        <v>#DIV/0!</v>
      </c>
      <c r="AA308" s="105" t="e">
        <f>+VLOOKUP(C308,'Código Licitaciones'!$J$7:$J$31,1,0)</f>
        <v>#N/A</v>
      </c>
      <c r="AB308" s="105">
        <f t="shared" si="91"/>
        <v>0</v>
      </c>
      <c r="AC308" s="105" t="e">
        <f>+VLOOKUP(E308,'Código Licitaciones'!$K$7:$K$50,1,0)</f>
        <v>#N/A</v>
      </c>
      <c r="AD308" s="105">
        <f t="shared" si="92"/>
        <v>0</v>
      </c>
      <c r="AE308" s="105" t="e">
        <f>+VLOOKUP(G308,'Código Licitaciones'!$L$7:$L$50,1,0)</f>
        <v>#N/A</v>
      </c>
      <c r="AF308" s="100" t="e">
        <f t="shared" si="93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94"/>
        <v>0</v>
      </c>
      <c r="AJ308" s="105">
        <f t="shared" si="95"/>
        <v>0</v>
      </c>
      <c r="AK308" s="106" t="e">
        <f>+VLOOKUP(M308,'Código Barras'!$C$3:$C$1694,1,0)</f>
        <v>#N/A</v>
      </c>
      <c r="AL308" s="100" t="e">
        <f t="shared" si="96"/>
        <v>#DIV/0!</v>
      </c>
      <c r="AM308" s="100" t="e">
        <f t="shared" si="97"/>
        <v>#DIV/0!</v>
      </c>
      <c r="AN308" s="100" t="e">
        <f t="shared" si="98"/>
        <v>#DIV/0!</v>
      </c>
      <c r="AO308" s="100" t="e">
        <f t="shared" si="99"/>
        <v>#DIV/0!</v>
      </c>
      <c r="AP308" s="100" t="e">
        <f t="shared" si="100"/>
        <v>#DIV/0!</v>
      </c>
      <c r="AQ308" s="100" t="e">
        <f t="shared" si="101"/>
        <v>#DIV/0!</v>
      </c>
      <c r="AR308" s="100" t="e">
        <f>VLOOKUP(C308&amp;E308&amp;G308&amp;I308&amp;J308,'Código Licitaciones'!$I$8:$I$4158,1,0)</f>
        <v>#N/A</v>
      </c>
    </row>
    <row r="309" spans="2:44" ht="18.75" x14ac:dyDescent="0.3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89"/>
        <v>15</v>
      </c>
      <c r="Z309" s="100" t="e">
        <f t="shared" si="90"/>
        <v>#DIV/0!</v>
      </c>
      <c r="AA309" s="105" t="e">
        <f>+VLOOKUP(C309,'Código Licitaciones'!$J$7:$J$31,1,0)</f>
        <v>#N/A</v>
      </c>
      <c r="AB309" s="105">
        <f t="shared" si="91"/>
        <v>0</v>
      </c>
      <c r="AC309" s="105" t="e">
        <f>+VLOOKUP(E309,'Código Licitaciones'!$K$7:$K$50,1,0)</f>
        <v>#N/A</v>
      </c>
      <c r="AD309" s="105">
        <f t="shared" si="92"/>
        <v>0</v>
      </c>
      <c r="AE309" s="105" t="e">
        <f>+VLOOKUP(G309,'Código Licitaciones'!$L$7:$L$50,1,0)</f>
        <v>#N/A</v>
      </c>
      <c r="AF309" s="100" t="e">
        <f t="shared" si="93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94"/>
        <v>0</v>
      </c>
      <c r="AJ309" s="105">
        <f t="shared" si="95"/>
        <v>0</v>
      </c>
      <c r="AK309" s="106" t="e">
        <f>+VLOOKUP(M309,'Código Barras'!$C$3:$C$1694,1,0)</f>
        <v>#N/A</v>
      </c>
      <c r="AL309" s="100" t="e">
        <f t="shared" si="96"/>
        <v>#DIV/0!</v>
      </c>
      <c r="AM309" s="100" t="e">
        <f t="shared" si="97"/>
        <v>#DIV/0!</v>
      </c>
      <c r="AN309" s="100" t="e">
        <f t="shared" si="98"/>
        <v>#DIV/0!</v>
      </c>
      <c r="AO309" s="100" t="e">
        <f t="shared" si="99"/>
        <v>#DIV/0!</v>
      </c>
      <c r="AP309" s="100" t="e">
        <f t="shared" si="100"/>
        <v>#DIV/0!</v>
      </c>
      <c r="AQ309" s="100" t="e">
        <f t="shared" si="101"/>
        <v>#DIV/0!</v>
      </c>
      <c r="AR309" s="100" t="e">
        <f>VLOOKUP(C309&amp;E309&amp;G309&amp;I309&amp;J309,'Código Licitaciones'!$I$8:$I$4158,1,0)</f>
        <v>#N/A</v>
      </c>
    </row>
    <row r="310" spans="2:44" ht="18.75" x14ac:dyDescent="0.3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89"/>
        <v>15</v>
      </c>
      <c r="Z310" s="100" t="e">
        <f t="shared" si="90"/>
        <v>#DIV/0!</v>
      </c>
      <c r="AA310" s="105" t="e">
        <f>+VLOOKUP(C310,'Código Licitaciones'!$J$7:$J$31,1,0)</f>
        <v>#N/A</v>
      </c>
      <c r="AB310" s="105">
        <f t="shared" si="91"/>
        <v>0</v>
      </c>
      <c r="AC310" s="105" t="e">
        <f>+VLOOKUP(E310,'Código Licitaciones'!$K$7:$K$50,1,0)</f>
        <v>#N/A</v>
      </c>
      <c r="AD310" s="105">
        <f t="shared" si="92"/>
        <v>0</v>
      </c>
      <c r="AE310" s="105" t="e">
        <f>+VLOOKUP(G310,'Código Licitaciones'!$L$7:$L$50,1,0)</f>
        <v>#N/A</v>
      </c>
      <c r="AF310" s="100" t="e">
        <f t="shared" si="93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94"/>
        <v>0</v>
      </c>
      <c r="AJ310" s="105">
        <f t="shared" si="95"/>
        <v>0</v>
      </c>
      <c r="AK310" s="106" t="e">
        <f>+VLOOKUP(M310,'Código Barras'!$C$3:$C$1694,1,0)</f>
        <v>#N/A</v>
      </c>
      <c r="AL310" s="100" t="e">
        <f t="shared" si="96"/>
        <v>#DIV/0!</v>
      </c>
      <c r="AM310" s="100" t="e">
        <f t="shared" si="97"/>
        <v>#DIV/0!</v>
      </c>
      <c r="AN310" s="100" t="e">
        <f t="shared" si="98"/>
        <v>#DIV/0!</v>
      </c>
      <c r="AO310" s="100" t="e">
        <f t="shared" si="99"/>
        <v>#DIV/0!</v>
      </c>
      <c r="AP310" s="100" t="e">
        <f t="shared" si="100"/>
        <v>#DIV/0!</v>
      </c>
      <c r="AQ310" s="100" t="e">
        <f t="shared" si="101"/>
        <v>#DIV/0!</v>
      </c>
      <c r="AR310" s="100" t="e">
        <f>VLOOKUP(C310&amp;E310&amp;G310&amp;I310&amp;J310,'Código Licitaciones'!$I$8:$I$4158,1,0)</f>
        <v>#N/A</v>
      </c>
    </row>
    <row r="311" spans="2:44" ht="18.75" x14ac:dyDescent="0.3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89"/>
        <v>15</v>
      </c>
      <c r="Z311" s="100" t="e">
        <f t="shared" si="90"/>
        <v>#DIV/0!</v>
      </c>
      <c r="AA311" s="105" t="e">
        <f>+VLOOKUP(C311,'Código Licitaciones'!$J$7:$J$31,1,0)</f>
        <v>#N/A</v>
      </c>
      <c r="AB311" s="105">
        <f t="shared" si="91"/>
        <v>0</v>
      </c>
      <c r="AC311" s="105" t="e">
        <f>+VLOOKUP(E311,'Código Licitaciones'!$K$7:$K$50,1,0)</f>
        <v>#N/A</v>
      </c>
      <c r="AD311" s="105">
        <f t="shared" si="92"/>
        <v>0</v>
      </c>
      <c r="AE311" s="105" t="e">
        <f>+VLOOKUP(G311,'Código Licitaciones'!$L$7:$L$50,1,0)</f>
        <v>#N/A</v>
      </c>
      <c r="AF311" s="100" t="e">
        <f t="shared" si="93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94"/>
        <v>0</v>
      </c>
      <c r="AJ311" s="105">
        <f t="shared" si="95"/>
        <v>0</v>
      </c>
      <c r="AK311" s="106" t="e">
        <f>+VLOOKUP(M311,'Código Barras'!$C$3:$C$1694,1,0)</f>
        <v>#N/A</v>
      </c>
      <c r="AL311" s="100" t="e">
        <f t="shared" si="96"/>
        <v>#DIV/0!</v>
      </c>
      <c r="AM311" s="100" t="e">
        <f t="shared" si="97"/>
        <v>#DIV/0!</v>
      </c>
      <c r="AN311" s="100" t="e">
        <f t="shared" si="98"/>
        <v>#DIV/0!</v>
      </c>
      <c r="AO311" s="100" t="e">
        <f t="shared" si="99"/>
        <v>#DIV/0!</v>
      </c>
      <c r="AP311" s="100" t="e">
        <f t="shared" si="100"/>
        <v>#DIV/0!</v>
      </c>
      <c r="AQ311" s="100" t="e">
        <f t="shared" si="101"/>
        <v>#DIV/0!</v>
      </c>
      <c r="AR311" s="100" t="e">
        <f>VLOOKUP(C311&amp;E311&amp;G311&amp;I311&amp;J311,'Código Licitaciones'!$I$8:$I$4158,1,0)</f>
        <v>#N/A</v>
      </c>
    </row>
    <row r="312" spans="2:44" ht="18.75" x14ac:dyDescent="0.3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89"/>
        <v>15</v>
      </c>
      <c r="Z312" s="100" t="e">
        <f t="shared" si="90"/>
        <v>#DIV/0!</v>
      </c>
      <c r="AA312" s="105" t="e">
        <f>+VLOOKUP(C312,'Código Licitaciones'!$J$7:$J$31,1,0)</f>
        <v>#N/A</v>
      </c>
      <c r="AB312" s="105">
        <f t="shared" si="91"/>
        <v>0</v>
      </c>
      <c r="AC312" s="105" t="e">
        <f>+VLOOKUP(E312,'Código Licitaciones'!$K$7:$K$50,1,0)</f>
        <v>#N/A</v>
      </c>
      <c r="AD312" s="105">
        <f t="shared" si="92"/>
        <v>0</v>
      </c>
      <c r="AE312" s="105" t="e">
        <f>+VLOOKUP(G312,'Código Licitaciones'!$L$7:$L$50,1,0)</f>
        <v>#N/A</v>
      </c>
      <c r="AF312" s="100" t="e">
        <f t="shared" si="93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94"/>
        <v>0</v>
      </c>
      <c r="AJ312" s="105">
        <f t="shared" si="95"/>
        <v>0</v>
      </c>
      <c r="AK312" s="106" t="e">
        <f>+VLOOKUP(M312,'Código Barras'!$C$3:$C$1694,1,0)</f>
        <v>#N/A</v>
      </c>
      <c r="AL312" s="100" t="e">
        <f t="shared" si="96"/>
        <v>#DIV/0!</v>
      </c>
      <c r="AM312" s="100" t="e">
        <f t="shared" si="97"/>
        <v>#DIV/0!</v>
      </c>
      <c r="AN312" s="100" t="e">
        <f t="shared" si="98"/>
        <v>#DIV/0!</v>
      </c>
      <c r="AO312" s="100" t="e">
        <f t="shared" si="99"/>
        <v>#DIV/0!</v>
      </c>
      <c r="AP312" s="100" t="e">
        <f t="shared" si="100"/>
        <v>#DIV/0!</v>
      </c>
      <c r="AQ312" s="100" t="e">
        <f t="shared" si="101"/>
        <v>#DIV/0!</v>
      </c>
      <c r="AR312" s="100" t="e">
        <f>VLOOKUP(C312&amp;E312&amp;G312&amp;I312&amp;J312,'Código Licitaciones'!$I$8:$I$4158,1,0)</f>
        <v>#N/A</v>
      </c>
    </row>
    <row r="313" spans="2:44" ht="18.75" x14ac:dyDescent="0.3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89"/>
        <v>15</v>
      </c>
      <c r="Z313" s="100" t="e">
        <f t="shared" si="90"/>
        <v>#DIV/0!</v>
      </c>
      <c r="AA313" s="105" t="e">
        <f>+VLOOKUP(C313,'Código Licitaciones'!$J$7:$J$31,1,0)</f>
        <v>#N/A</v>
      </c>
      <c r="AB313" s="105">
        <f t="shared" si="91"/>
        <v>0</v>
      </c>
      <c r="AC313" s="105" t="e">
        <f>+VLOOKUP(E313,'Código Licitaciones'!$K$7:$K$50,1,0)</f>
        <v>#N/A</v>
      </c>
      <c r="AD313" s="105">
        <f t="shared" si="92"/>
        <v>0</v>
      </c>
      <c r="AE313" s="105" t="e">
        <f>+VLOOKUP(G313,'Código Licitaciones'!$L$7:$L$50,1,0)</f>
        <v>#N/A</v>
      </c>
      <c r="AF313" s="100" t="e">
        <f t="shared" si="93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94"/>
        <v>0</v>
      </c>
      <c r="AJ313" s="105">
        <f t="shared" si="95"/>
        <v>0</v>
      </c>
      <c r="AK313" s="106" t="e">
        <f>+VLOOKUP(M313,'Código Barras'!$C$3:$C$1694,1,0)</f>
        <v>#N/A</v>
      </c>
      <c r="AL313" s="100" t="e">
        <f t="shared" si="96"/>
        <v>#DIV/0!</v>
      </c>
      <c r="AM313" s="100" t="e">
        <f t="shared" si="97"/>
        <v>#DIV/0!</v>
      </c>
      <c r="AN313" s="100" t="e">
        <f t="shared" si="98"/>
        <v>#DIV/0!</v>
      </c>
      <c r="AO313" s="100" t="e">
        <f t="shared" si="99"/>
        <v>#DIV/0!</v>
      </c>
      <c r="AP313" s="100" t="e">
        <f t="shared" si="100"/>
        <v>#DIV/0!</v>
      </c>
      <c r="AQ313" s="100" t="e">
        <f t="shared" si="101"/>
        <v>#DIV/0!</v>
      </c>
      <c r="AR313" s="100" t="e">
        <f>VLOOKUP(C313&amp;E313&amp;G313&amp;I313&amp;J313,'Código Licitaciones'!$I$8:$I$4158,1,0)</f>
        <v>#N/A</v>
      </c>
    </row>
    <row r="314" spans="2:44" ht="18.75" x14ac:dyDescent="0.3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89"/>
        <v>15</v>
      </c>
      <c r="Z314" s="100" t="e">
        <f t="shared" si="90"/>
        <v>#DIV/0!</v>
      </c>
      <c r="AA314" s="105" t="e">
        <f>+VLOOKUP(C314,'Código Licitaciones'!$J$7:$J$31,1,0)</f>
        <v>#N/A</v>
      </c>
      <c r="AB314" s="105">
        <f t="shared" si="91"/>
        <v>0</v>
      </c>
      <c r="AC314" s="105" t="e">
        <f>+VLOOKUP(E314,'Código Licitaciones'!$K$7:$K$50,1,0)</f>
        <v>#N/A</v>
      </c>
      <c r="AD314" s="105">
        <f t="shared" si="92"/>
        <v>0</v>
      </c>
      <c r="AE314" s="105" t="e">
        <f>+VLOOKUP(G314,'Código Licitaciones'!$L$7:$L$50,1,0)</f>
        <v>#N/A</v>
      </c>
      <c r="AF314" s="100" t="e">
        <f t="shared" si="93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94"/>
        <v>0</v>
      </c>
      <c r="AJ314" s="105">
        <f t="shared" si="95"/>
        <v>0</v>
      </c>
      <c r="AK314" s="106" t="e">
        <f>+VLOOKUP(M314,'Código Barras'!$C$3:$C$1694,1,0)</f>
        <v>#N/A</v>
      </c>
      <c r="AL314" s="100" t="e">
        <f t="shared" si="96"/>
        <v>#DIV/0!</v>
      </c>
      <c r="AM314" s="100" t="e">
        <f t="shared" si="97"/>
        <v>#DIV/0!</v>
      </c>
      <c r="AN314" s="100" t="e">
        <f t="shared" si="98"/>
        <v>#DIV/0!</v>
      </c>
      <c r="AO314" s="100" t="e">
        <f t="shared" si="99"/>
        <v>#DIV/0!</v>
      </c>
      <c r="AP314" s="100" t="e">
        <f t="shared" si="100"/>
        <v>#DIV/0!</v>
      </c>
      <c r="AQ314" s="100" t="e">
        <f t="shared" si="101"/>
        <v>#DIV/0!</v>
      </c>
      <c r="AR314" s="100" t="e">
        <f>VLOOKUP(C314&amp;E314&amp;G314&amp;I314&amp;J314,'Código Licitaciones'!$I$8:$I$4158,1,0)</f>
        <v>#N/A</v>
      </c>
    </row>
    <row r="315" spans="2:44" ht="18.75" x14ac:dyDescent="0.3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89"/>
        <v>15</v>
      </c>
      <c r="Z315" s="100" t="e">
        <f t="shared" si="90"/>
        <v>#DIV/0!</v>
      </c>
      <c r="AA315" s="105" t="e">
        <f>+VLOOKUP(C315,'Código Licitaciones'!$J$7:$J$31,1,0)</f>
        <v>#N/A</v>
      </c>
      <c r="AB315" s="105">
        <f t="shared" si="91"/>
        <v>0</v>
      </c>
      <c r="AC315" s="105" t="e">
        <f>+VLOOKUP(E315,'Código Licitaciones'!$K$7:$K$50,1,0)</f>
        <v>#N/A</v>
      </c>
      <c r="AD315" s="105">
        <f t="shared" si="92"/>
        <v>0</v>
      </c>
      <c r="AE315" s="105" t="e">
        <f>+VLOOKUP(G315,'Código Licitaciones'!$L$7:$L$50,1,0)</f>
        <v>#N/A</v>
      </c>
      <c r="AF315" s="100" t="e">
        <f t="shared" si="93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94"/>
        <v>0</v>
      </c>
      <c r="AJ315" s="105">
        <f t="shared" si="95"/>
        <v>0</v>
      </c>
      <c r="AK315" s="106" t="e">
        <f>+VLOOKUP(M315,'Código Barras'!$C$3:$C$1694,1,0)</f>
        <v>#N/A</v>
      </c>
      <c r="AL315" s="100" t="e">
        <f t="shared" si="96"/>
        <v>#DIV/0!</v>
      </c>
      <c r="AM315" s="100" t="e">
        <f t="shared" si="97"/>
        <v>#DIV/0!</v>
      </c>
      <c r="AN315" s="100" t="e">
        <f t="shared" si="98"/>
        <v>#DIV/0!</v>
      </c>
      <c r="AO315" s="100" t="e">
        <f t="shared" si="99"/>
        <v>#DIV/0!</v>
      </c>
      <c r="AP315" s="100" t="e">
        <f t="shared" si="100"/>
        <v>#DIV/0!</v>
      </c>
      <c r="AQ315" s="100" t="e">
        <f t="shared" si="101"/>
        <v>#DIV/0!</v>
      </c>
      <c r="AR315" s="100" t="e">
        <f>VLOOKUP(C315&amp;E315&amp;G315&amp;I315&amp;J315,'Código Licitaciones'!$I$8:$I$4158,1,0)</f>
        <v>#N/A</v>
      </c>
    </row>
    <row r="316" spans="2:44" ht="18.75" x14ac:dyDescent="0.3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89"/>
        <v>15</v>
      </c>
      <c r="Z316" s="100" t="e">
        <f t="shared" si="90"/>
        <v>#DIV/0!</v>
      </c>
      <c r="AA316" s="105" t="e">
        <f>+VLOOKUP(C316,'Código Licitaciones'!$J$7:$J$31,1,0)</f>
        <v>#N/A</v>
      </c>
      <c r="AB316" s="105">
        <f t="shared" si="91"/>
        <v>0</v>
      </c>
      <c r="AC316" s="105" t="e">
        <f>+VLOOKUP(E316,'Código Licitaciones'!$K$7:$K$50,1,0)</f>
        <v>#N/A</v>
      </c>
      <c r="AD316" s="105">
        <f t="shared" si="92"/>
        <v>0</v>
      </c>
      <c r="AE316" s="105" t="e">
        <f>+VLOOKUP(G316,'Código Licitaciones'!$L$7:$L$50,1,0)</f>
        <v>#N/A</v>
      </c>
      <c r="AF316" s="100" t="e">
        <f t="shared" si="93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94"/>
        <v>0</v>
      </c>
      <c r="AJ316" s="105">
        <f t="shared" si="95"/>
        <v>0</v>
      </c>
      <c r="AK316" s="106" t="e">
        <f>+VLOOKUP(M316,'Código Barras'!$C$3:$C$1694,1,0)</f>
        <v>#N/A</v>
      </c>
      <c r="AL316" s="100" t="e">
        <f t="shared" si="96"/>
        <v>#DIV/0!</v>
      </c>
      <c r="AM316" s="100" t="e">
        <f t="shared" si="97"/>
        <v>#DIV/0!</v>
      </c>
      <c r="AN316" s="100" t="e">
        <f t="shared" si="98"/>
        <v>#DIV/0!</v>
      </c>
      <c r="AO316" s="100" t="e">
        <f t="shared" si="99"/>
        <v>#DIV/0!</v>
      </c>
      <c r="AP316" s="100" t="e">
        <f t="shared" si="100"/>
        <v>#DIV/0!</v>
      </c>
      <c r="AQ316" s="100" t="e">
        <f t="shared" si="101"/>
        <v>#DIV/0!</v>
      </c>
      <c r="AR316" s="100" t="e">
        <f>VLOOKUP(C316&amp;E316&amp;G316&amp;I316&amp;J316,'Código Licitaciones'!$I$8:$I$4158,1,0)</f>
        <v>#N/A</v>
      </c>
    </row>
    <row r="317" spans="2:44" ht="18.75" x14ac:dyDescent="0.3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89"/>
        <v>15</v>
      </c>
      <c r="Z317" s="100" t="e">
        <f t="shared" si="90"/>
        <v>#DIV/0!</v>
      </c>
      <c r="AA317" s="105" t="e">
        <f>+VLOOKUP(C317,'Código Licitaciones'!$J$7:$J$31,1,0)</f>
        <v>#N/A</v>
      </c>
      <c r="AB317" s="105">
        <f t="shared" si="91"/>
        <v>0</v>
      </c>
      <c r="AC317" s="105" t="e">
        <f>+VLOOKUP(E317,'Código Licitaciones'!$K$7:$K$50,1,0)</f>
        <v>#N/A</v>
      </c>
      <c r="AD317" s="105">
        <f t="shared" si="92"/>
        <v>0</v>
      </c>
      <c r="AE317" s="105" t="e">
        <f>+VLOOKUP(G317,'Código Licitaciones'!$L$7:$L$50,1,0)</f>
        <v>#N/A</v>
      </c>
      <c r="AF317" s="100" t="e">
        <f t="shared" si="93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94"/>
        <v>0</v>
      </c>
      <c r="AJ317" s="105">
        <f t="shared" si="95"/>
        <v>0</v>
      </c>
      <c r="AK317" s="106" t="e">
        <f>+VLOOKUP(M317,'Código Barras'!$C$3:$C$1694,1,0)</f>
        <v>#N/A</v>
      </c>
      <c r="AL317" s="100" t="e">
        <f t="shared" si="96"/>
        <v>#DIV/0!</v>
      </c>
      <c r="AM317" s="100" t="e">
        <f t="shared" si="97"/>
        <v>#DIV/0!</v>
      </c>
      <c r="AN317" s="100" t="e">
        <f t="shared" si="98"/>
        <v>#DIV/0!</v>
      </c>
      <c r="AO317" s="100" t="e">
        <f t="shared" si="99"/>
        <v>#DIV/0!</v>
      </c>
      <c r="AP317" s="100" t="e">
        <f t="shared" si="100"/>
        <v>#DIV/0!</v>
      </c>
      <c r="AQ317" s="100" t="e">
        <f t="shared" si="101"/>
        <v>#DIV/0!</v>
      </c>
      <c r="AR317" s="100" t="e">
        <f>VLOOKUP(C317&amp;E317&amp;G317&amp;I317&amp;J317,'Código Licitaciones'!$I$8:$I$4158,1,0)</f>
        <v>#N/A</v>
      </c>
    </row>
    <row r="318" spans="2:44" ht="18.75" x14ac:dyDescent="0.3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89"/>
        <v>15</v>
      </c>
      <c r="Z318" s="100" t="e">
        <f t="shared" si="90"/>
        <v>#DIV/0!</v>
      </c>
      <c r="AA318" s="105" t="e">
        <f>+VLOOKUP(C318,'Código Licitaciones'!$J$7:$J$31,1,0)</f>
        <v>#N/A</v>
      </c>
      <c r="AB318" s="105">
        <f t="shared" si="91"/>
        <v>0</v>
      </c>
      <c r="AC318" s="105" t="e">
        <f>+VLOOKUP(E318,'Código Licitaciones'!$K$7:$K$50,1,0)</f>
        <v>#N/A</v>
      </c>
      <c r="AD318" s="105">
        <f t="shared" si="92"/>
        <v>0</v>
      </c>
      <c r="AE318" s="105" t="e">
        <f>+VLOOKUP(G318,'Código Licitaciones'!$L$7:$L$50,1,0)</f>
        <v>#N/A</v>
      </c>
      <c r="AF318" s="100" t="e">
        <f t="shared" si="93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94"/>
        <v>0</v>
      </c>
      <c r="AJ318" s="105">
        <f t="shared" si="95"/>
        <v>0</v>
      </c>
      <c r="AK318" s="106" t="e">
        <f>+VLOOKUP(M318,'Código Barras'!$C$3:$C$1694,1,0)</f>
        <v>#N/A</v>
      </c>
      <c r="AL318" s="100" t="e">
        <f t="shared" si="96"/>
        <v>#DIV/0!</v>
      </c>
      <c r="AM318" s="100" t="e">
        <f t="shared" si="97"/>
        <v>#DIV/0!</v>
      </c>
      <c r="AN318" s="100" t="e">
        <f t="shared" si="98"/>
        <v>#DIV/0!</v>
      </c>
      <c r="AO318" s="100" t="e">
        <f t="shared" si="99"/>
        <v>#DIV/0!</v>
      </c>
      <c r="AP318" s="100" t="e">
        <f t="shared" si="100"/>
        <v>#DIV/0!</v>
      </c>
      <c r="AQ318" s="100" t="e">
        <f t="shared" si="101"/>
        <v>#DIV/0!</v>
      </c>
      <c r="AR318" s="100" t="e">
        <f>VLOOKUP(C318&amp;E318&amp;G318&amp;I318&amp;J318,'Código Licitaciones'!$I$8:$I$4158,1,0)</f>
        <v>#N/A</v>
      </c>
    </row>
    <row r="319" spans="2:44" ht="18.75" x14ac:dyDescent="0.3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89"/>
        <v>15</v>
      </c>
      <c r="Z319" s="100" t="e">
        <f t="shared" si="90"/>
        <v>#DIV/0!</v>
      </c>
      <c r="AA319" s="105" t="e">
        <f>+VLOOKUP(C319,'Código Licitaciones'!$J$7:$J$31,1,0)</f>
        <v>#N/A</v>
      </c>
      <c r="AB319" s="105">
        <f t="shared" si="91"/>
        <v>0</v>
      </c>
      <c r="AC319" s="105" t="e">
        <f>+VLOOKUP(E319,'Código Licitaciones'!$K$7:$K$50,1,0)</f>
        <v>#N/A</v>
      </c>
      <c r="AD319" s="105">
        <f t="shared" si="92"/>
        <v>0</v>
      </c>
      <c r="AE319" s="105" t="e">
        <f>+VLOOKUP(G319,'Código Licitaciones'!$L$7:$L$50,1,0)</f>
        <v>#N/A</v>
      </c>
      <c r="AF319" s="100" t="e">
        <f t="shared" si="93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94"/>
        <v>0</v>
      </c>
      <c r="AJ319" s="105">
        <f t="shared" si="95"/>
        <v>0</v>
      </c>
      <c r="AK319" s="106" t="e">
        <f>+VLOOKUP(M319,'Código Barras'!$C$3:$C$1694,1,0)</f>
        <v>#N/A</v>
      </c>
      <c r="AL319" s="100" t="e">
        <f t="shared" si="96"/>
        <v>#DIV/0!</v>
      </c>
      <c r="AM319" s="100" t="e">
        <f t="shared" si="97"/>
        <v>#DIV/0!</v>
      </c>
      <c r="AN319" s="100" t="e">
        <f t="shared" si="98"/>
        <v>#DIV/0!</v>
      </c>
      <c r="AO319" s="100" t="e">
        <f t="shared" si="99"/>
        <v>#DIV/0!</v>
      </c>
      <c r="AP319" s="100" t="e">
        <f t="shared" si="100"/>
        <v>#DIV/0!</v>
      </c>
      <c r="AQ319" s="100" t="e">
        <f t="shared" si="101"/>
        <v>#DIV/0!</v>
      </c>
      <c r="AR319" s="100" t="e">
        <f>VLOOKUP(C319&amp;E319&amp;G319&amp;I319&amp;J319,'Código Licitaciones'!$I$8:$I$4158,1,0)</f>
        <v>#N/A</v>
      </c>
    </row>
    <row r="320" spans="2:44" ht="18.75" x14ac:dyDescent="0.3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89"/>
        <v>15</v>
      </c>
      <c r="Z320" s="100" t="e">
        <f t="shared" si="90"/>
        <v>#DIV/0!</v>
      </c>
      <c r="AA320" s="105" t="e">
        <f>+VLOOKUP(C320,'Código Licitaciones'!$J$7:$J$31,1,0)</f>
        <v>#N/A</v>
      </c>
      <c r="AB320" s="105">
        <f t="shared" si="91"/>
        <v>0</v>
      </c>
      <c r="AC320" s="105" t="e">
        <f>+VLOOKUP(E320,'Código Licitaciones'!$K$7:$K$50,1,0)</f>
        <v>#N/A</v>
      </c>
      <c r="AD320" s="105">
        <f t="shared" si="92"/>
        <v>0</v>
      </c>
      <c r="AE320" s="105" t="e">
        <f>+VLOOKUP(G320,'Código Licitaciones'!$L$7:$L$50,1,0)</f>
        <v>#N/A</v>
      </c>
      <c r="AF320" s="100" t="e">
        <f t="shared" si="93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94"/>
        <v>0</v>
      </c>
      <c r="AJ320" s="105">
        <f t="shared" si="95"/>
        <v>0</v>
      </c>
      <c r="AK320" s="106" t="e">
        <f>+VLOOKUP(M320,'Código Barras'!$C$3:$C$1694,1,0)</f>
        <v>#N/A</v>
      </c>
      <c r="AL320" s="100" t="e">
        <f t="shared" si="96"/>
        <v>#DIV/0!</v>
      </c>
      <c r="AM320" s="100" t="e">
        <f t="shared" si="97"/>
        <v>#DIV/0!</v>
      </c>
      <c r="AN320" s="100" t="e">
        <f t="shared" si="98"/>
        <v>#DIV/0!</v>
      </c>
      <c r="AO320" s="100" t="e">
        <f t="shared" si="99"/>
        <v>#DIV/0!</v>
      </c>
      <c r="AP320" s="100" t="e">
        <f t="shared" si="100"/>
        <v>#DIV/0!</v>
      </c>
      <c r="AQ320" s="100" t="e">
        <f t="shared" si="101"/>
        <v>#DIV/0!</v>
      </c>
      <c r="AR320" s="100" t="e">
        <f>VLOOKUP(C320&amp;E320&amp;G320&amp;I320&amp;J320,'Código Licitaciones'!$I$8:$I$4158,1,0)</f>
        <v>#N/A</v>
      </c>
    </row>
    <row r="321" spans="2:44" ht="18.75" x14ac:dyDescent="0.3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89"/>
        <v>15</v>
      </c>
      <c r="Z321" s="100" t="e">
        <f t="shared" si="90"/>
        <v>#DIV/0!</v>
      </c>
      <c r="AA321" s="105" t="e">
        <f>+VLOOKUP(C321,'Código Licitaciones'!$J$7:$J$31,1,0)</f>
        <v>#N/A</v>
      </c>
      <c r="AB321" s="105">
        <f t="shared" si="91"/>
        <v>0</v>
      </c>
      <c r="AC321" s="105" t="e">
        <f>+VLOOKUP(E321,'Código Licitaciones'!$K$7:$K$50,1,0)</f>
        <v>#N/A</v>
      </c>
      <c r="AD321" s="105">
        <f t="shared" si="92"/>
        <v>0</v>
      </c>
      <c r="AE321" s="105" t="e">
        <f>+VLOOKUP(G321,'Código Licitaciones'!$L$7:$L$50,1,0)</f>
        <v>#N/A</v>
      </c>
      <c r="AF321" s="100" t="e">
        <f t="shared" si="93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94"/>
        <v>0</v>
      </c>
      <c r="AJ321" s="105">
        <f t="shared" si="95"/>
        <v>0</v>
      </c>
      <c r="AK321" s="106" t="e">
        <f>+VLOOKUP(M321,'Código Barras'!$C$3:$C$1694,1,0)</f>
        <v>#N/A</v>
      </c>
      <c r="AL321" s="100" t="e">
        <f t="shared" si="96"/>
        <v>#DIV/0!</v>
      </c>
      <c r="AM321" s="100" t="e">
        <f t="shared" si="97"/>
        <v>#DIV/0!</v>
      </c>
      <c r="AN321" s="100" t="e">
        <f t="shared" si="98"/>
        <v>#DIV/0!</v>
      </c>
      <c r="AO321" s="100" t="e">
        <f t="shared" si="99"/>
        <v>#DIV/0!</v>
      </c>
      <c r="AP321" s="100" t="e">
        <f t="shared" si="100"/>
        <v>#DIV/0!</v>
      </c>
      <c r="AQ321" s="100" t="e">
        <f t="shared" si="101"/>
        <v>#DIV/0!</v>
      </c>
      <c r="AR321" s="100" t="e">
        <f>VLOOKUP(C321&amp;E321&amp;G321&amp;I321&amp;J321,'Código Licitaciones'!$I$8:$I$4158,1,0)</f>
        <v>#N/A</v>
      </c>
    </row>
    <row r="322" spans="2:44" ht="18.75" x14ac:dyDescent="0.3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89"/>
        <v>15</v>
      </c>
      <c r="Z322" s="100" t="e">
        <f t="shared" si="90"/>
        <v>#DIV/0!</v>
      </c>
      <c r="AA322" s="105" t="e">
        <f>+VLOOKUP(C322,'Código Licitaciones'!$J$7:$J$31,1,0)</f>
        <v>#N/A</v>
      </c>
      <c r="AB322" s="105">
        <f t="shared" si="91"/>
        <v>0</v>
      </c>
      <c r="AC322" s="105" t="e">
        <f>+VLOOKUP(E322,'Código Licitaciones'!$K$7:$K$50,1,0)</f>
        <v>#N/A</v>
      </c>
      <c r="AD322" s="105">
        <f t="shared" si="92"/>
        <v>0</v>
      </c>
      <c r="AE322" s="105" t="e">
        <f>+VLOOKUP(G322,'Código Licitaciones'!$L$7:$L$50,1,0)</f>
        <v>#N/A</v>
      </c>
      <c r="AF322" s="100" t="e">
        <f t="shared" si="93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94"/>
        <v>0</v>
      </c>
      <c r="AJ322" s="105">
        <f t="shared" si="95"/>
        <v>0</v>
      </c>
      <c r="AK322" s="106" t="e">
        <f>+VLOOKUP(M322,'Código Barras'!$C$3:$C$1694,1,0)</f>
        <v>#N/A</v>
      </c>
      <c r="AL322" s="100" t="e">
        <f t="shared" si="96"/>
        <v>#DIV/0!</v>
      </c>
      <c r="AM322" s="100" t="e">
        <f t="shared" si="97"/>
        <v>#DIV/0!</v>
      </c>
      <c r="AN322" s="100" t="e">
        <f t="shared" si="98"/>
        <v>#DIV/0!</v>
      </c>
      <c r="AO322" s="100" t="e">
        <f t="shared" si="99"/>
        <v>#DIV/0!</v>
      </c>
      <c r="AP322" s="100" t="e">
        <f t="shared" si="100"/>
        <v>#DIV/0!</v>
      </c>
      <c r="AQ322" s="100" t="e">
        <f t="shared" si="101"/>
        <v>#DIV/0!</v>
      </c>
      <c r="AR322" s="100" t="e">
        <f>VLOOKUP(C322&amp;E322&amp;G322&amp;I322&amp;J322,'Código Licitaciones'!$I$8:$I$4158,1,0)</f>
        <v>#N/A</v>
      </c>
    </row>
    <row r="323" spans="2:44" ht="18.75" x14ac:dyDescent="0.3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89"/>
        <v>15</v>
      </c>
      <c r="Z323" s="100" t="e">
        <f t="shared" si="90"/>
        <v>#DIV/0!</v>
      </c>
      <c r="AA323" s="105" t="e">
        <f>+VLOOKUP(C323,'Código Licitaciones'!$J$7:$J$31,1,0)</f>
        <v>#N/A</v>
      </c>
      <c r="AB323" s="105">
        <f t="shared" si="91"/>
        <v>0</v>
      </c>
      <c r="AC323" s="105" t="e">
        <f>+VLOOKUP(E323,'Código Licitaciones'!$K$7:$K$50,1,0)</f>
        <v>#N/A</v>
      </c>
      <c r="AD323" s="105">
        <f t="shared" si="92"/>
        <v>0</v>
      </c>
      <c r="AE323" s="105" t="e">
        <f>+VLOOKUP(G323,'Código Licitaciones'!$L$7:$L$50,1,0)</f>
        <v>#N/A</v>
      </c>
      <c r="AF323" s="100" t="e">
        <f t="shared" si="93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94"/>
        <v>0</v>
      </c>
      <c r="AJ323" s="105">
        <f t="shared" si="95"/>
        <v>0</v>
      </c>
      <c r="AK323" s="106" t="e">
        <f>+VLOOKUP(M323,'Código Barras'!$C$3:$C$1694,1,0)</f>
        <v>#N/A</v>
      </c>
      <c r="AL323" s="100" t="e">
        <f t="shared" si="96"/>
        <v>#DIV/0!</v>
      </c>
      <c r="AM323" s="100" t="e">
        <f t="shared" si="97"/>
        <v>#DIV/0!</v>
      </c>
      <c r="AN323" s="100" t="e">
        <f t="shared" si="98"/>
        <v>#DIV/0!</v>
      </c>
      <c r="AO323" s="100" t="e">
        <f t="shared" si="99"/>
        <v>#DIV/0!</v>
      </c>
      <c r="AP323" s="100" t="e">
        <f t="shared" si="100"/>
        <v>#DIV/0!</v>
      </c>
      <c r="AQ323" s="100" t="e">
        <f t="shared" si="101"/>
        <v>#DIV/0!</v>
      </c>
      <c r="AR323" s="100" t="e">
        <f>VLOOKUP(C323&amp;E323&amp;G323&amp;I323&amp;J323,'Código Licitaciones'!$I$8:$I$4158,1,0)</f>
        <v>#N/A</v>
      </c>
    </row>
    <row r="324" spans="2:44" ht="18.75" x14ac:dyDescent="0.3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89"/>
        <v>15</v>
      </c>
      <c r="Z324" s="100" t="e">
        <f t="shared" si="90"/>
        <v>#DIV/0!</v>
      </c>
      <c r="AA324" s="105" t="e">
        <f>+VLOOKUP(C324,'Código Licitaciones'!$J$7:$J$31,1,0)</f>
        <v>#N/A</v>
      </c>
      <c r="AB324" s="105">
        <f t="shared" si="91"/>
        <v>0</v>
      </c>
      <c r="AC324" s="105" t="e">
        <f>+VLOOKUP(E324,'Código Licitaciones'!$K$7:$K$50,1,0)</f>
        <v>#N/A</v>
      </c>
      <c r="AD324" s="105">
        <f t="shared" si="92"/>
        <v>0</v>
      </c>
      <c r="AE324" s="105" t="e">
        <f>+VLOOKUP(G324,'Código Licitaciones'!$L$7:$L$50,1,0)</f>
        <v>#N/A</v>
      </c>
      <c r="AF324" s="100" t="e">
        <f t="shared" si="93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94"/>
        <v>0</v>
      </c>
      <c r="AJ324" s="105">
        <f t="shared" si="95"/>
        <v>0</v>
      </c>
      <c r="AK324" s="106" t="e">
        <f>+VLOOKUP(M324,'Código Barras'!$C$3:$C$1694,1,0)</f>
        <v>#N/A</v>
      </c>
      <c r="AL324" s="100" t="e">
        <f t="shared" si="96"/>
        <v>#DIV/0!</v>
      </c>
      <c r="AM324" s="100" t="e">
        <f t="shared" si="97"/>
        <v>#DIV/0!</v>
      </c>
      <c r="AN324" s="100" t="e">
        <f t="shared" si="98"/>
        <v>#DIV/0!</v>
      </c>
      <c r="AO324" s="100" t="e">
        <f t="shared" si="99"/>
        <v>#DIV/0!</v>
      </c>
      <c r="AP324" s="100" t="e">
        <f t="shared" si="100"/>
        <v>#DIV/0!</v>
      </c>
      <c r="AQ324" s="100" t="e">
        <f t="shared" si="101"/>
        <v>#DIV/0!</v>
      </c>
      <c r="AR324" s="100" t="e">
        <f>VLOOKUP(C324&amp;E324&amp;G324&amp;I324&amp;J324,'Código Licitaciones'!$I$8:$I$4158,1,0)</f>
        <v>#N/A</v>
      </c>
    </row>
    <row r="325" spans="2:44" ht="18.75" x14ac:dyDescent="0.3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89"/>
        <v>15</v>
      </c>
      <c r="Z325" s="100" t="e">
        <f t="shared" si="90"/>
        <v>#DIV/0!</v>
      </c>
      <c r="AA325" s="105" t="e">
        <f>+VLOOKUP(C325,'Código Licitaciones'!$J$7:$J$31,1,0)</f>
        <v>#N/A</v>
      </c>
      <c r="AB325" s="105">
        <f t="shared" si="91"/>
        <v>0</v>
      </c>
      <c r="AC325" s="105" t="e">
        <f>+VLOOKUP(E325,'Código Licitaciones'!$K$7:$K$50,1,0)</f>
        <v>#N/A</v>
      </c>
      <c r="AD325" s="105">
        <f t="shared" si="92"/>
        <v>0</v>
      </c>
      <c r="AE325" s="105" t="e">
        <f>+VLOOKUP(G325,'Código Licitaciones'!$L$7:$L$50,1,0)</f>
        <v>#N/A</v>
      </c>
      <c r="AF325" s="100" t="e">
        <f t="shared" si="93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94"/>
        <v>0</v>
      </c>
      <c r="AJ325" s="105">
        <f t="shared" si="95"/>
        <v>0</v>
      </c>
      <c r="AK325" s="106" t="e">
        <f>+VLOOKUP(M325,'Código Barras'!$C$3:$C$1694,1,0)</f>
        <v>#N/A</v>
      </c>
      <c r="AL325" s="100" t="e">
        <f t="shared" si="96"/>
        <v>#DIV/0!</v>
      </c>
      <c r="AM325" s="100" t="e">
        <f t="shared" si="97"/>
        <v>#DIV/0!</v>
      </c>
      <c r="AN325" s="100" t="e">
        <f t="shared" si="98"/>
        <v>#DIV/0!</v>
      </c>
      <c r="AO325" s="100" t="e">
        <f t="shared" si="99"/>
        <v>#DIV/0!</v>
      </c>
      <c r="AP325" s="100" t="e">
        <f t="shared" si="100"/>
        <v>#DIV/0!</v>
      </c>
      <c r="AQ325" s="100" t="e">
        <f t="shared" si="101"/>
        <v>#DIV/0!</v>
      </c>
      <c r="AR325" s="100" t="e">
        <f>VLOOKUP(C325&amp;E325&amp;G325&amp;I325&amp;J325,'Código Licitaciones'!$I$8:$I$4158,1,0)</f>
        <v>#N/A</v>
      </c>
    </row>
    <row r="326" spans="2:44" ht="18.75" x14ac:dyDescent="0.3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89"/>
        <v>15</v>
      </c>
      <c r="Z326" s="100" t="e">
        <f t="shared" si="90"/>
        <v>#DIV/0!</v>
      </c>
      <c r="AA326" s="105" t="e">
        <f>+VLOOKUP(C326,'Código Licitaciones'!$J$7:$J$31,1,0)</f>
        <v>#N/A</v>
      </c>
      <c r="AB326" s="105">
        <f t="shared" si="91"/>
        <v>0</v>
      </c>
      <c r="AC326" s="105" t="e">
        <f>+VLOOKUP(E326,'Código Licitaciones'!$K$7:$K$50,1,0)</f>
        <v>#N/A</v>
      </c>
      <c r="AD326" s="105">
        <f t="shared" si="92"/>
        <v>0</v>
      </c>
      <c r="AE326" s="105" t="e">
        <f>+VLOOKUP(G326,'Código Licitaciones'!$L$7:$L$50,1,0)</f>
        <v>#N/A</v>
      </c>
      <c r="AF326" s="100" t="e">
        <f t="shared" si="93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94"/>
        <v>0</v>
      </c>
      <c r="AJ326" s="105">
        <f t="shared" si="95"/>
        <v>0</v>
      </c>
      <c r="AK326" s="106" t="e">
        <f>+VLOOKUP(M326,'Código Barras'!$C$3:$C$1694,1,0)</f>
        <v>#N/A</v>
      </c>
      <c r="AL326" s="100" t="e">
        <f t="shared" si="96"/>
        <v>#DIV/0!</v>
      </c>
      <c r="AM326" s="100" t="e">
        <f t="shared" si="97"/>
        <v>#DIV/0!</v>
      </c>
      <c r="AN326" s="100" t="e">
        <f t="shared" si="98"/>
        <v>#DIV/0!</v>
      </c>
      <c r="AO326" s="100" t="e">
        <f t="shared" si="99"/>
        <v>#DIV/0!</v>
      </c>
      <c r="AP326" s="100" t="e">
        <f t="shared" si="100"/>
        <v>#DIV/0!</v>
      </c>
      <c r="AQ326" s="100" t="e">
        <f t="shared" si="101"/>
        <v>#DIV/0!</v>
      </c>
      <c r="AR326" s="100" t="e">
        <f>VLOOKUP(C326&amp;E326&amp;G326&amp;I326&amp;J326,'Código Licitaciones'!$I$8:$I$4158,1,0)</f>
        <v>#N/A</v>
      </c>
    </row>
    <row r="327" spans="2:44" ht="18.75" x14ac:dyDescent="0.3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89"/>
        <v>15</v>
      </c>
      <c r="Z327" s="100" t="e">
        <f t="shared" si="90"/>
        <v>#DIV/0!</v>
      </c>
      <c r="AA327" s="105" t="e">
        <f>+VLOOKUP(C327,'Código Licitaciones'!$J$7:$J$31,1,0)</f>
        <v>#N/A</v>
      </c>
      <c r="AB327" s="105">
        <f t="shared" si="91"/>
        <v>0</v>
      </c>
      <c r="AC327" s="105" t="e">
        <f>+VLOOKUP(E327,'Código Licitaciones'!$K$7:$K$50,1,0)</f>
        <v>#N/A</v>
      </c>
      <c r="AD327" s="105">
        <f t="shared" si="92"/>
        <v>0</v>
      </c>
      <c r="AE327" s="105" t="e">
        <f>+VLOOKUP(G327,'Código Licitaciones'!$L$7:$L$50,1,0)</f>
        <v>#N/A</v>
      </c>
      <c r="AF327" s="100" t="e">
        <f t="shared" si="93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94"/>
        <v>0</v>
      </c>
      <c r="AJ327" s="105">
        <f t="shared" si="95"/>
        <v>0</v>
      </c>
      <c r="AK327" s="106" t="e">
        <f>+VLOOKUP(M327,'Código Barras'!$C$3:$C$1694,1,0)</f>
        <v>#N/A</v>
      </c>
      <c r="AL327" s="100" t="e">
        <f t="shared" si="96"/>
        <v>#DIV/0!</v>
      </c>
      <c r="AM327" s="100" t="e">
        <f t="shared" si="97"/>
        <v>#DIV/0!</v>
      </c>
      <c r="AN327" s="100" t="e">
        <f t="shared" si="98"/>
        <v>#DIV/0!</v>
      </c>
      <c r="AO327" s="100" t="e">
        <f t="shared" si="99"/>
        <v>#DIV/0!</v>
      </c>
      <c r="AP327" s="100" t="e">
        <f t="shared" si="100"/>
        <v>#DIV/0!</v>
      </c>
      <c r="AQ327" s="100" t="e">
        <f t="shared" si="101"/>
        <v>#DIV/0!</v>
      </c>
      <c r="AR327" s="100" t="e">
        <f>VLOOKUP(C327&amp;E327&amp;G327&amp;I327&amp;J327,'Código Licitaciones'!$I$8:$I$4158,1,0)</f>
        <v>#N/A</v>
      </c>
    </row>
    <row r="328" spans="2:44" ht="18.75" x14ac:dyDescent="0.3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89"/>
        <v>15</v>
      </c>
      <c r="Z328" s="100" t="e">
        <f t="shared" si="90"/>
        <v>#DIV/0!</v>
      </c>
      <c r="AA328" s="105" t="e">
        <f>+VLOOKUP(C328,'Código Licitaciones'!$J$7:$J$31,1,0)</f>
        <v>#N/A</v>
      </c>
      <c r="AB328" s="105">
        <f t="shared" si="91"/>
        <v>0</v>
      </c>
      <c r="AC328" s="105" t="e">
        <f>+VLOOKUP(E328,'Código Licitaciones'!$K$7:$K$50,1,0)</f>
        <v>#N/A</v>
      </c>
      <c r="AD328" s="105">
        <f t="shared" si="92"/>
        <v>0</v>
      </c>
      <c r="AE328" s="105" t="e">
        <f>+VLOOKUP(G328,'Código Licitaciones'!$L$7:$L$50,1,0)</f>
        <v>#N/A</v>
      </c>
      <c r="AF328" s="100" t="e">
        <f t="shared" si="93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94"/>
        <v>0</v>
      </c>
      <c r="AJ328" s="105">
        <f t="shared" si="95"/>
        <v>0</v>
      </c>
      <c r="AK328" s="106" t="e">
        <f>+VLOOKUP(M328,'Código Barras'!$C$3:$C$1694,1,0)</f>
        <v>#N/A</v>
      </c>
      <c r="AL328" s="100" t="e">
        <f t="shared" si="96"/>
        <v>#DIV/0!</v>
      </c>
      <c r="AM328" s="100" t="e">
        <f t="shared" si="97"/>
        <v>#DIV/0!</v>
      </c>
      <c r="AN328" s="100" t="e">
        <f t="shared" si="98"/>
        <v>#DIV/0!</v>
      </c>
      <c r="AO328" s="100" t="e">
        <f t="shared" si="99"/>
        <v>#DIV/0!</v>
      </c>
      <c r="AP328" s="100" t="e">
        <f t="shared" si="100"/>
        <v>#DIV/0!</v>
      </c>
      <c r="AQ328" s="100" t="e">
        <f t="shared" si="101"/>
        <v>#DIV/0!</v>
      </c>
      <c r="AR328" s="100" t="e">
        <f>VLOOKUP(C328&amp;E328&amp;G328&amp;I328&amp;J328,'Código Licitaciones'!$I$8:$I$4158,1,0)</f>
        <v>#N/A</v>
      </c>
    </row>
    <row r="329" spans="2:44" ht="18.75" x14ac:dyDescent="0.3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89"/>
        <v>15</v>
      </c>
      <c r="Z329" s="100" t="e">
        <f t="shared" si="90"/>
        <v>#DIV/0!</v>
      </c>
      <c r="AA329" s="105" t="e">
        <f>+VLOOKUP(C329,'Código Licitaciones'!$J$7:$J$31,1,0)</f>
        <v>#N/A</v>
      </c>
      <c r="AB329" s="105">
        <f t="shared" si="91"/>
        <v>0</v>
      </c>
      <c r="AC329" s="105" t="e">
        <f>+VLOOKUP(E329,'Código Licitaciones'!$K$7:$K$50,1,0)</f>
        <v>#N/A</v>
      </c>
      <c r="AD329" s="105">
        <f t="shared" si="92"/>
        <v>0</v>
      </c>
      <c r="AE329" s="105" t="e">
        <f>+VLOOKUP(G329,'Código Licitaciones'!$L$7:$L$50,1,0)</f>
        <v>#N/A</v>
      </c>
      <c r="AF329" s="100" t="e">
        <f t="shared" si="93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94"/>
        <v>0</v>
      </c>
      <c r="AJ329" s="105">
        <f t="shared" si="95"/>
        <v>0</v>
      </c>
      <c r="AK329" s="106" t="e">
        <f>+VLOOKUP(M329,'Código Barras'!$C$3:$C$1694,1,0)</f>
        <v>#N/A</v>
      </c>
      <c r="AL329" s="100" t="e">
        <f t="shared" si="96"/>
        <v>#DIV/0!</v>
      </c>
      <c r="AM329" s="100" t="e">
        <f t="shared" si="97"/>
        <v>#DIV/0!</v>
      </c>
      <c r="AN329" s="100" t="e">
        <f t="shared" si="98"/>
        <v>#DIV/0!</v>
      </c>
      <c r="AO329" s="100" t="e">
        <f t="shared" si="99"/>
        <v>#DIV/0!</v>
      </c>
      <c r="AP329" s="100" t="e">
        <f t="shared" si="100"/>
        <v>#DIV/0!</v>
      </c>
      <c r="AQ329" s="100" t="e">
        <f t="shared" si="101"/>
        <v>#DIV/0!</v>
      </c>
      <c r="AR329" s="100" t="e">
        <f>VLOOKUP(C329&amp;E329&amp;G329&amp;I329&amp;J329,'Código Licitaciones'!$I$8:$I$4158,1,0)</f>
        <v>#N/A</v>
      </c>
    </row>
    <row r="330" spans="2:44" ht="18.75" x14ac:dyDescent="0.3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si="89"/>
        <v>15</v>
      </c>
      <c r="Z330" s="100" t="e">
        <f t="shared" si="90"/>
        <v>#DIV/0!</v>
      </c>
      <c r="AA330" s="105" t="e">
        <f>+VLOOKUP(C330,'Código Licitaciones'!$J$7:$J$31,1,0)</f>
        <v>#N/A</v>
      </c>
      <c r="AB330" s="105">
        <f t="shared" si="91"/>
        <v>0</v>
      </c>
      <c r="AC330" s="105" t="e">
        <f>+VLOOKUP(E330,'Código Licitaciones'!$K$7:$K$50,1,0)</f>
        <v>#N/A</v>
      </c>
      <c r="AD330" s="105">
        <f t="shared" si="92"/>
        <v>0</v>
      </c>
      <c r="AE330" s="105" t="e">
        <f>+VLOOKUP(G330,'Código Licitaciones'!$L$7:$L$50,1,0)</f>
        <v>#N/A</v>
      </c>
      <c r="AF330" s="100" t="e">
        <f t="shared" si="93"/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94"/>
        <v>0</v>
      </c>
      <c r="AJ330" s="105">
        <f t="shared" si="95"/>
        <v>0</v>
      </c>
      <c r="AK330" s="106" t="e">
        <f>+VLOOKUP(M330,'Código Barras'!$C$3:$C$1694,1,0)</f>
        <v>#N/A</v>
      </c>
      <c r="AL330" s="100" t="e">
        <f t="shared" si="96"/>
        <v>#DIV/0!</v>
      </c>
      <c r="AM330" s="100" t="e">
        <f t="shared" si="97"/>
        <v>#DIV/0!</v>
      </c>
      <c r="AN330" s="100" t="e">
        <f t="shared" si="98"/>
        <v>#DIV/0!</v>
      </c>
      <c r="AO330" s="100" t="e">
        <f t="shared" si="99"/>
        <v>#DIV/0!</v>
      </c>
      <c r="AP330" s="100" t="e">
        <f t="shared" si="100"/>
        <v>#DIV/0!</v>
      </c>
      <c r="AQ330" s="100" t="e">
        <f t="shared" si="101"/>
        <v>#DIV/0!</v>
      </c>
      <c r="AR330" s="100" t="e">
        <f>VLOOKUP(C330&amp;E330&amp;G330&amp;I330&amp;J330,'Código Licitaciones'!$I$8:$I$4158,1,0)</f>
        <v>#N/A</v>
      </c>
    </row>
    <row r="331" spans="2:44" ht="18.75" x14ac:dyDescent="0.3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89"/>
        <v>15</v>
      </c>
      <c r="Z331" s="100" t="e">
        <f t="shared" si="90"/>
        <v>#DIV/0!</v>
      </c>
      <c r="AA331" s="105" t="e">
        <f>+VLOOKUP(C331,'Código Licitaciones'!$J$7:$J$31,1,0)</f>
        <v>#N/A</v>
      </c>
      <c r="AB331" s="105">
        <f t="shared" si="91"/>
        <v>0</v>
      </c>
      <c r="AC331" s="105" t="e">
        <f>+VLOOKUP(E331,'Código Licitaciones'!$K$7:$K$50,1,0)</f>
        <v>#N/A</v>
      </c>
      <c r="AD331" s="105">
        <f t="shared" si="92"/>
        <v>0</v>
      </c>
      <c r="AE331" s="105" t="e">
        <f>+VLOOKUP(G331,'Código Licitaciones'!$L$7:$L$50,1,0)</f>
        <v>#N/A</v>
      </c>
      <c r="AF331" s="100" t="e">
        <f t="shared" si="93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94"/>
        <v>0</v>
      </c>
      <c r="AJ331" s="105">
        <f t="shared" si="95"/>
        <v>0</v>
      </c>
      <c r="AK331" s="106" t="e">
        <f>+VLOOKUP(M331,'Código Barras'!$C$3:$C$1694,1,0)</f>
        <v>#N/A</v>
      </c>
      <c r="AL331" s="100" t="e">
        <f t="shared" si="96"/>
        <v>#DIV/0!</v>
      </c>
      <c r="AM331" s="100" t="e">
        <f t="shared" si="97"/>
        <v>#DIV/0!</v>
      </c>
      <c r="AN331" s="100" t="e">
        <f t="shared" si="98"/>
        <v>#DIV/0!</v>
      </c>
      <c r="AO331" s="100" t="e">
        <f t="shared" si="99"/>
        <v>#DIV/0!</v>
      </c>
      <c r="AP331" s="100" t="e">
        <f t="shared" si="100"/>
        <v>#DIV/0!</v>
      </c>
      <c r="AQ331" s="100" t="e">
        <f t="shared" si="101"/>
        <v>#DIV/0!</v>
      </c>
      <c r="AR331" s="100" t="e">
        <f>VLOOKUP(C331&amp;E331&amp;G331&amp;I331&amp;J331,'Código Licitaciones'!$I$8:$I$4158,1,0)</f>
        <v>#N/A</v>
      </c>
    </row>
    <row r="332" spans="2:44" ht="18.75" x14ac:dyDescent="0.3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89"/>
        <v>15</v>
      </c>
      <c r="Z332" s="100" t="e">
        <f t="shared" si="90"/>
        <v>#DIV/0!</v>
      </c>
      <c r="AA332" s="105" t="e">
        <f>+VLOOKUP(C332,'Código Licitaciones'!$J$7:$J$31,1,0)</f>
        <v>#N/A</v>
      </c>
      <c r="AB332" s="105">
        <f t="shared" si="91"/>
        <v>0</v>
      </c>
      <c r="AC332" s="105" t="e">
        <f>+VLOOKUP(E332,'Código Licitaciones'!$K$7:$K$50,1,0)</f>
        <v>#N/A</v>
      </c>
      <c r="AD332" s="105">
        <f t="shared" si="92"/>
        <v>0</v>
      </c>
      <c r="AE332" s="105" t="e">
        <f>+VLOOKUP(G332,'Código Licitaciones'!$L$7:$L$50,1,0)</f>
        <v>#N/A</v>
      </c>
      <c r="AF332" s="100" t="e">
        <f t="shared" si="93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94"/>
        <v>0</v>
      </c>
      <c r="AJ332" s="105">
        <f t="shared" si="95"/>
        <v>0</v>
      </c>
      <c r="AK332" s="106" t="e">
        <f>+VLOOKUP(M332,'Código Barras'!$C$3:$C$1694,1,0)</f>
        <v>#N/A</v>
      </c>
      <c r="AL332" s="100" t="e">
        <f t="shared" si="96"/>
        <v>#DIV/0!</v>
      </c>
      <c r="AM332" s="100" t="e">
        <f t="shared" si="97"/>
        <v>#DIV/0!</v>
      </c>
      <c r="AN332" s="100" t="e">
        <f t="shared" si="98"/>
        <v>#DIV/0!</v>
      </c>
      <c r="AO332" s="100" t="e">
        <f t="shared" si="99"/>
        <v>#DIV/0!</v>
      </c>
      <c r="AP332" s="100" t="e">
        <f t="shared" si="100"/>
        <v>#DIV/0!</v>
      </c>
      <c r="AQ332" s="100" t="e">
        <f t="shared" si="101"/>
        <v>#DIV/0!</v>
      </c>
      <c r="AR332" s="100" t="e">
        <f>VLOOKUP(C332&amp;E332&amp;G332&amp;I332&amp;J332,'Código Licitaciones'!$I$8:$I$4158,1,0)</f>
        <v>#N/A</v>
      </c>
    </row>
    <row r="333" spans="2:44" ht="18.75" x14ac:dyDescent="0.3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ref="X333:X352" si="102">SUMPRODUCT(--(ISERROR(Z333:BN333)))</f>
        <v>15</v>
      </c>
      <c r="Z333" s="100" t="e">
        <f t="shared" ref="Z333:Z352" si="103">IF(ISNUMBER(B333),B333,1/0)</f>
        <v>#DIV/0!</v>
      </c>
      <c r="AA333" s="105" t="e">
        <f>+VLOOKUP(C333,'Código Licitaciones'!$J$7:$J$31,1,0)</f>
        <v>#N/A</v>
      </c>
      <c r="AB333" s="105">
        <f t="shared" ref="AB333:AB352" si="104">+D333</f>
        <v>0</v>
      </c>
      <c r="AC333" s="105" t="e">
        <f>+VLOOKUP(E333,'Código Licitaciones'!$K$7:$K$50,1,0)</f>
        <v>#N/A</v>
      </c>
      <c r="AD333" s="105">
        <f t="shared" ref="AD333:AD352" si="105">+F333</f>
        <v>0</v>
      </c>
      <c r="AE333" s="105" t="e">
        <f>+VLOOKUP(G333,'Código Licitaciones'!$L$7:$L$50,1,0)</f>
        <v>#N/A</v>
      </c>
      <c r="AF333" s="100" t="e">
        <f t="shared" ref="AF333:AF352" si="106">IF(ISNUMBER(H333),H333,1/0)</f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ref="AI333:AI352" si="107">+K333</f>
        <v>0</v>
      </c>
      <c r="AJ333" s="105">
        <f t="shared" ref="AJ333:AJ352" si="108">+L333</f>
        <v>0</v>
      </c>
      <c r="AK333" s="106" t="e">
        <f>+VLOOKUP(M333,'Código Barras'!$C$3:$C$1694,1,0)</f>
        <v>#N/A</v>
      </c>
      <c r="AL333" s="100" t="e">
        <f t="shared" ref="AL333:AL352" si="109">IF(ISNUMBER(N333),N333,1/0)</f>
        <v>#DIV/0!</v>
      </c>
      <c r="AM333" s="100" t="e">
        <f t="shared" ref="AM333:AM352" si="110">IF(ISNUMBER(O333),O333,1/0)</f>
        <v>#DIV/0!</v>
      </c>
      <c r="AN333" s="100" t="e">
        <f t="shared" ref="AN333:AN352" si="111">IF(ISNUMBER(P333),P333,1/0)</f>
        <v>#DIV/0!</v>
      </c>
      <c r="AO333" s="100" t="e">
        <f t="shared" ref="AO333:AO352" si="112">IF(ISNUMBER(Q333),Q333,1/0)</f>
        <v>#DIV/0!</v>
      </c>
      <c r="AP333" s="100" t="e">
        <f t="shared" ref="AP333:AP352" si="113">IF(ISNUMBER(R333),R333,1/0)</f>
        <v>#DIV/0!</v>
      </c>
      <c r="AQ333" s="100" t="e">
        <f t="shared" ref="AQ333:AQ352" si="114">IF(ISNUMBER(S333),S333,1/0)</f>
        <v>#DIV/0!</v>
      </c>
      <c r="AR333" s="100" t="e">
        <f>VLOOKUP(C333&amp;E333&amp;G333&amp;I333&amp;J333,'Código Licitaciones'!$I$8:$I$4158,1,0)</f>
        <v>#N/A</v>
      </c>
    </row>
    <row r="334" spans="2:44" ht="18.75" x14ac:dyDescent="0.3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102"/>
        <v>15</v>
      </c>
      <c r="Z334" s="100" t="e">
        <f t="shared" si="103"/>
        <v>#DIV/0!</v>
      </c>
      <c r="AA334" s="105" t="e">
        <f>+VLOOKUP(C334,'Código Licitaciones'!$J$7:$J$31,1,0)</f>
        <v>#N/A</v>
      </c>
      <c r="AB334" s="105">
        <f t="shared" si="104"/>
        <v>0</v>
      </c>
      <c r="AC334" s="105" t="e">
        <f>+VLOOKUP(E334,'Código Licitaciones'!$K$7:$K$50,1,0)</f>
        <v>#N/A</v>
      </c>
      <c r="AD334" s="105">
        <f t="shared" si="105"/>
        <v>0</v>
      </c>
      <c r="AE334" s="105" t="e">
        <f>+VLOOKUP(G334,'Código Licitaciones'!$L$7:$L$50,1,0)</f>
        <v>#N/A</v>
      </c>
      <c r="AF334" s="100" t="e">
        <f t="shared" si="106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107"/>
        <v>0</v>
      </c>
      <c r="AJ334" s="105">
        <f t="shared" si="108"/>
        <v>0</v>
      </c>
      <c r="AK334" s="106" t="e">
        <f>+VLOOKUP(M334,'Código Barras'!$C$3:$C$1694,1,0)</f>
        <v>#N/A</v>
      </c>
      <c r="AL334" s="100" t="e">
        <f t="shared" si="109"/>
        <v>#DIV/0!</v>
      </c>
      <c r="AM334" s="100" t="e">
        <f t="shared" si="110"/>
        <v>#DIV/0!</v>
      </c>
      <c r="AN334" s="100" t="e">
        <f t="shared" si="111"/>
        <v>#DIV/0!</v>
      </c>
      <c r="AO334" s="100" t="e">
        <f t="shared" si="112"/>
        <v>#DIV/0!</v>
      </c>
      <c r="AP334" s="100" t="e">
        <f t="shared" si="113"/>
        <v>#DIV/0!</v>
      </c>
      <c r="AQ334" s="100" t="e">
        <f t="shared" si="114"/>
        <v>#DIV/0!</v>
      </c>
      <c r="AR334" s="100" t="e">
        <f>VLOOKUP(C334&amp;E334&amp;G334&amp;I334&amp;J334,'Código Licitaciones'!$I$8:$I$4158,1,0)</f>
        <v>#N/A</v>
      </c>
    </row>
    <row r="335" spans="2:44" ht="18.75" x14ac:dyDescent="0.3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102"/>
        <v>15</v>
      </c>
      <c r="Z335" s="100" t="e">
        <f t="shared" si="103"/>
        <v>#DIV/0!</v>
      </c>
      <c r="AA335" s="105" t="e">
        <f>+VLOOKUP(C335,'Código Licitaciones'!$J$7:$J$31,1,0)</f>
        <v>#N/A</v>
      </c>
      <c r="AB335" s="105">
        <f t="shared" si="104"/>
        <v>0</v>
      </c>
      <c r="AC335" s="105" t="e">
        <f>+VLOOKUP(E335,'Código Licitaciones'!$K$7:$K$50,1,0)</f>
        <v>#N/A</v>
      </c>
      <c r="AD335" s="105">
        <f t="shared" si="105"/>
        <v>0</v>
      </c>
      <c r="AE335" s="105" t="e">
        <f>+VLOOKUP(G335,'Código Licitaciones'!$L$7:$L$50,1,0)</f>
        <v>#N/A</v>
      </c>
      <c r="AF335" s="100" t="e">
        <f t="shared" si="106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107"/>
        <v>0</v>
      </c>
      <c r="AJ335" s="105">
        <f t="shared" si="108"/>
        <v>0</v>
      </c>
      <c r="AK335" s="106" t="e">
        <f>+VLOOKUP(M335,'Código Barras'!$C$3:$C$1694,1,0)</f>
        <v>#N/A</v>
      </c>
      <c r="AL335" s="100" t="e">
        <f t="shared" si="109"/>
        <v>#DIV/0!</v>
      </c>
      <c r="AM335" s="100" t="e">
        <f t="shared" si="110"/>
        <v>#DIV/0!</v>
      </c>
      <c r="AN335" s="100" t="e">
        <f t="shared" si="111"/>
        <v>#DIV/0!</v>
      </c>
      <c r="AO335" s="100" t="e">
        <f t="shared" si="112"/>
        <v>#DIV/0!</v>
      </c>
      <c r="AP335" s="100" t="e">
        <f t="shared" si="113"/>
        <v>#DIV/0!</v>
      </c>
      <c r="AQ335" s="100" t="e">
        <f t="shared" si="114"/>
        <v>#DIV/0!</v>
      </c>
      <c r="AR335" s="100" t="e">
        <f>VLOOKUP(C335&amp;E335&amp;G335&amp;I335&amp;J335,'Código Licitaciones'!$I$8:$I$4158,1,0)</f>
        <v>#N/A</v>
      </c>
    </row>
    <row r="336" spans="2:44" ht="18.75" x14ac:dyDescent="0.3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102"/>
        <v>15</v>
      </c>
      <c r="Z336" s="100" t="e">
        <f t="shared" si="103"/>
        <v>#DIV/0!</v>
      </c>
      <c r="AA336" s="105" t="e">
        <f>+VLOOKUP(C336,'Código Licitaciones'!$J$7:$J$31,1,0)</f>
        <v>#N/A</v>
      </c>
      <c r="AB336" s="105">
        <f t="shared" si="104"/>
        <v>0</v>
      </c>
      <c r="AC336" s="105" t="e">
        <f>+VLOOKUP(E336,'Código Licitaciones'!$K$7:$K$50,1,0)</f>
        <v>#N/A</v>
      </c>
      <c r="AD336" s="105">
        <f t="shared" si="105"/>
        <v>0</v>
      </c>
      <c r="AE336" s="105" t="e">
        <f>+VLOOKUP(G336,'Código Licitaciones'!$L$7:$L$50,1,0)</f>
        <v>#N/A</v>
      </c>
      <c r="AF336" s="100" t="e">
        <f t="shared" si="106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107"/>
        <v>0</v>
      </c>
      <c r="AJ336" s="105">
        <f t="shared" si="108"/>
        <v>0</v>
      </c>
      <c r="AK336" s="106" t="e">
        <f>+VLOOKUP(M336,'Código Barras'!$C$3:$C$1694,1,0)</f>
        <v>#N/A</v>
      </c>
      <c r="AL336" s="100" t="e">
        <f t="shared" si="109"/>
        <v>#DIV/0!</v>
      </c>
      <c r="AM336" s="100" t="e">
        <f t="shared" si="110"/>
        <v>#DIV/0!</v>
      </c>
      <c r="AN336" s="100" t="e">
        <f t="shared" si="111"/>
        <v>#DIV/0!</v>
      </c>
      <c r="AO336" s="100" t="e">
        <f t="shared" si="112"/>
        <v>#DIV/0!</v>
      </c>
      <c r="AP336" s="100" t="e">
        <f t="shared" si="113"/>
        <v>#DIV/0!</v>
      </c>
      <c r="AQ336" s="100" t="e">
        <f t="shared" si="114"/>
        <v>#DIV/0!</v>
      </c>
      <c r="AR336" s="100" t="e">
        <f>VLOOKUP(C336&amp;E336&amp;G336&amp;I336&amp;J336,'Código Licitaciones'!$I$8:$I$4158,1,0)</f>
        <v>#N/A</v>
      </c>
    </row>
    <row r="337" spans="2:44" ht="18.75" x14ac:dyDescent="0.3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102"/>
        <v>15</v>
      </c>
      <c r="Z337" s="100" t="e">
        <f t="shared" si="103"/>
        <v>#DIV/0!</v>
      </c>
      <c r="AA337" s="105" t="e">
        <f>+VLOOKUP(C337,'Código Licitaciones'!$J$7:$J$31,1,0)</f>
        <v>#N/A</v>
      </c>
      <c r="AB337" s="105">
        <f t="shared" si="104"/>
        <v>0</v>
      </c>
      <c r="AC337" s="105" t="e">
        <f>+VLOOKUP(E337,'Código Licitaciones'!$K$7:$K$50,1,0)</f>
        <v>#N/A</v>
      </c>
      <c r="AD337" s="105">
        <f t="shared" si="105"/>
        <v>0</v>
      </c>
      <c r="AE337" s="105" t="e">
        <f>+VLOOKUP(G337,'Código Licitaciones'!$L$7:$L$50,1,0)</f>
        <v>#N/A</v>
      </c>
      <c r="AF337" s="100" t="e">
        <f t="shared" si="106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107"/>
        <v>0</v>
      </c>
      <c r="AJ337" s="105">
        <f t="shared" si="108"/>
        <v>0</v>
      </c>
      <c r="AK337" s="106" t="e">
        <f>+VLOOKUP(M337,'Código Barras'!$C$3:$C$1694,1,0)</f>
        <v>#N/A</v>
      </c>
      <c r="AL337" s="100" t="e">
        <f t="shared" si="109"/>
        <v>#DIV/0!</v>
      </c>
      <c r="AM337" s="100" t="e">
        <f t="shared" si="110"/>
        <v>#DIV/0!</v>
      </c>
      <c r="AN337" s="100" t="e">
        <f t="shared" si="111"/>
        <v>#DIV/0!</v>
      </c>
      <c r="AO337" s="100" t="e">
        <f t="shared" si="112"/>
        <v>#DIV/0!</v>
      </c>
      <c r="AP337" s="100" t="e">
        <f t="shared" si="113"/>
        <v>#DIV/0!</v>
      </c>
      <c r="AQ337" s="100" t="e">
        <f t="shared" si="114"/>
        <v>#DIV/0!</v>
      </c>
      <c r="AR337" s="100" t="e">
        <f>VLOOKUP(C337&amp;E337&amp;G337&amp;I337&amp;J337,'Código Licitaciones'!$I$8:$I$4158,1,0)</f>
        <v>#N/A</v>
      </c>
    </row>
    <row r="338" spans="2:44" ht="18.75" x14ac:dyDescent="0.3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102"/>
        <v>15</v>
      </c>
      <c r="Z338" s="100" t="e">
        <f t="shared" si="103"/>
        <v>#DIV/0!</v>
      </c>
      <c r="AA338" s="105" t="e">
        <f>+VLOOKUP(C338,'Código Licitaciones'!$J$7:$J$31,1,0)</f>
        <v>#N/A</v>
      </c>
      <c r="AB338" s="105">
        <f t="shared" si="104"/>
        <v>0</v>
      </c>
      <c r="AC338" s="105" t="e">
        <f>+VLOOKUP(E338,'Código Licitaciones'!$K$7:$K$50,1,0)</f>
        <v>#N/A</v>
      </c>
      <c r="AD338" s="105">
        <f t="shared" si="105"/>
        <v>0</v>
      </c>
      <c r="AE338" s="105" t="e">
        <f>+VLOOKUP(G338,'Código Licitaciones'!$L$7:$L$50,1,0)</f>
        <v>#N/A</v>
      </c>
      <c r="AF338" s="100" t="e">
        <f t="shared" si="106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107"/>
        <v>0</v>
      </c>
      <c r="AJ338" s="105">
        <f t="shared" si="108"/>
        <v>0</v>
      </c>
      <c r="AK338" s="106" t="e">
        <f>+VLOOKUP(M338,'Código Barras'!$C$3:$C$1694,1,0)</f>
        <v>#N/A</v>
      </c>
      <c r="AL338" s="100" t="e">
        <f t="shared" si="109"/>
        <v>#DIV/0!</v>
      </c>
      <c r="AM338" s="100" t="e">
        <f t="shared" si="110"/>
        <v>#DIV/0!</v>
      </c>
      <c r="AN338" s="100" t="e">
        <f t="shared" si="111"/>
        <v>#DIV/0!</v>
      </c>
      <c r="AO338" s="100" t="e">
        <f t="shared" si="112"/>
        <v>#DIV/0!</v>
      </c>
      <c r="AP338" s="100" t="e">
        <f t="shared" si="113"/>
        <v>#DIV/0!</v>
      </c>
      <c r="AQ338" s="100" t="e">
        <f t="shared" si="114"/>
        <v>#DIV/0!</v>
      </c>
      <c r="AR338" s="100" t="e">
        <f>VLOOKUP(C338&amp;E338&amp;G338&amp;I338&amp;J338,'Código Licitaciones'!$I$8:$I$4158,1,0)</f>
        <v>#N/A</v>
      </c>
    </row>
    <row r="339" spans="2:44" ht="18.75" x14ac:dyDescent="0.3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102"/>
        <v>15</v>
      </c>
      <c r="Z339" s="100" t="e">
        <f t="shared" si="103"/>
        <v>#DIV/0!</v>
      </c>
      <c r="AA339" s="105" t="e">
        <f>+VLOOKUP(C339,'Código Licitaciones'!$J$7:$J$31,1,0)</f>
        <v>#N/A</v>
      </c>
      <c r="AB339" s="105">
        <f t="shared" si="104"/>
        <v>0</v>
      </c>
      <c r="AC339" s="105" t="e">
        <f>+VLOOKUP(E339,'Código Licitaciones'!$K$7:$K$50,1,0)</f>
        <v>#N/A</v>
      </c>
      <c r="AD339" s="105">
        <f t="shared" si="105"/>
        <v>0</v>
      </c>
      <c r="AE339" s="105" t="e">
        <f>+VLOOKUP(G339,'Código Licitaciones'!$L$7:$L$50,1,0)</f>
        <v>#N/A</v>
      </c>
      <c r="AF339" s="100" t="e">
        <f t="shared" si="106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107"/>
        <v>0</v>
      </c>
      <c r="AJ339" s="105">
        <f t="shared" si="108"/>
        <v>0</v>
      </c>
      <c r="AK339" s="106" t="e">
        <f>+VLOOKUP(M339,'Código Barras'!$C$3:$C$1694,1,0)</f>
        <v>#N/A</v>
      </c>
      <c r="AL339" s="100" t="e">
        <f t="shared" si="109"/>
        <v>#DIV/0!</v>
      </c>
      <c r="AM339" s="100" t="e">
        <f t="shared" si="110"/>
        <v>#DIV/0!</v>
      </c>
      <c r="AN339" s="100" t="e">
        <f t="shared" si="111"/>
        <v>#DIV/0!</v>
      </c>
      <c r="AO339" s="100" t="e">
        <f t="shared" si="112"/>
        <v>#DIV/0!</v>
      </c>
      <c r="AP339" s="100" t="e">
        <f t="shared" si="113"/>
        <v>#DIV/0!</v>
      </c>
      <c r="AQ339" s="100" t="e">
        <f t="shared" si="114"/>
        <v>#DIV/0!</v>
      </c>
      <c r="AR339" s="100" t="e">
        <f>VLOOKUP(C339&amp;E339&amp;G339&amp;I339&amp;J339,'Código Licitaciones'!$I$8:$I$4158,1,0)</f>
        <v>#N/A</v>
      </c>
    </row>
    <row r="340" spans="2:44" ht="18.75" x14ac:dyDescent="0.3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102"/>
        <v>15</v>
      </c>
      <c r="Z340" s="100" t="e">
        <f t="shared" si="103"/>
        <v>#DIV/0!</v>
      </c>
      <c r="AA340" s="105" t="e">
        <f>+VLOOKUP(C340,'Código Licitaciones'!$J$7:$J$31,1,0)</f>
        <v>#N/A</v>
      </c>
      <c r="AB340" s="105">
        <f t="shared" si="104"/>
        <v>0</v>
      </c>
      <c r="AC340" s="105" t="e">
        <f>+VLOOKUP(E340,'Código Licitaciones'!$K$7:$K$50,1,0)</f>
        <v>#N/A</v>
      </c>
      <c r="AD340" s="105">
        <f t="shared" si="105"/>
        <v>0</v>
      </c>
      <c r="AE340" s="105" t="e">
        <f>+VLOOKUP(G340,'Código Licitaciones'!$L$7:$L$50,1,0)</f>
        <v>#N/A</v>
      </c>
      <c r="AF340" s="100" t="e">
        <f t="shared" si="106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107"/>
        <v>0</v>
      </c>
      <c r="AJ340" s="105">
        <f t="shared" si="108"/>
        <v>0</v>
      </c>
      <c r="AK340" s="106" t="e">
        <f>+VLOOKUP(M340,'Código Barras'!$C$3:$C$1694,1,0)</f>
        <v>#N/A</v>
      </c>
      <c r="AL340" s="100" t="e">
        <f t="shared" si="109"/>
        <v>#DIV/0!</v>
      </c>
      <c r="AM340" s="100" t="e">
        <f t="shared" si="110"/>
        <v>#DIV/0!</v>
      </c>
      <c r="AN340" s="100" t="e">
        <f t="shared" si="111"/>
        <v>#DIV/0!</v>
      </c>
      <c r="AO340" s="100" t="e">
        <f t="shared" si="112"/>
        <v>#DIV/0!</v>
      </c>
      <c r="AP340" s="100" t="e">
        <f t="shared" si="113"/>
        <v>#DIV/0!</v>
      </c>
      <c r="AQ340" s="100" t="e">
        <f t="shared" si="114"/>
        <v>#DIV/0!</v>
      </c>
      <c r="AR340" s="100" t="e">
        <f>VLOOKUP(C340&amp;E340&amp;G340&amp;I340&amp;J340,'Código Licitaciones'!$I$8:$I$4158,1,0)</f>
        <v>#N/A</v>
      </c>
    </row>
    <row r="341" spans="2:44" ht="18.75" x14ac:dyDescent="0.3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102"/>
        <v>15</v>
      </c>
      <c r="Z341" s="100" t="e">
        <f t="shared" si="103"/>
        <v>#DIV/0!</v>
      </c>
      <c r="AA341" s="105" t="e">
        <f>+VLOOKUP(C341,'Código Licitaciones'!$J$7:$J$31,1,0)</f>
        <v>#N/A</v>
      </c>
      <c r="AB341" s="105">
        <f t="shared" si="104"/>
        <v>0</v>
      </c>
      <c r="AC341" s="105" t="e">
        <f>+VLOOKUP(E341,'Código Licitaciones'!$K$7:$K$50,1,0)</f>
        <v>#N/A</v>
      </c>
      <c r="AD341" s="105">
        <f t="shared" si="105"/>
        <v>0</v>
      </c>
      <c r="AE341" s="105" t="e">
        <f>+VLOOKUP(G341,'Código Licitaciones'!$L$7:$L$50,1,0)</f>
        <v>#N/A</v>
      </c>
      <c r="AF341" s="100" t="e">
        <f t="shared" si="106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107"/>
        <v>0</v>
      </c>
      <c r="AJ341" s="105">
        <f t="shared" si="108"/>
        <v>0</v>
      </c>
      <c r="AK341" s="106" t="e">
        <f>+VLOOKUP(M341,'Código Barras'!$C$3:$C$1694,1,0)</f>
        <v>#N/A</v>
      </c>
      <c r="AL341" s="100" t="e">
        <f t="shared" si="109"/>
        <v>#DIV/0!</v>
      </c>
      <c r="AM341" s="100" t="e">
        <f t="shared" si="110"/>
        <v>#DIV/0!</v>
      </c>
      <c r="AN341" s="100" t="e">
        <f t="shared" si="111"/>
        <v>#DIV/0!</v>
      </c>
      <c r="AO341" s="100" t="e">
        <f t="shared" si="112"/>
        <v>#DIV/0!</v>
      </c>
      <c r="AP341" s="100" t="e">
        <f t="shared" si="113"/>
        <v>#DIV/0!</v>
      </c>
      <c r="AQ341" s="100" t="e">
        <f t="shared" si="114"/>
        <v>#DIV/0!</v>
      </c>
      <c r="AR341" s="100" t="e">
        <f>VLOOKUP(C341&amp;E341&amp;G341&amp;I341&amp;J341,'Código Licitaciones'!$I$8:$I$4158,1,0)</f>
        <v>#N/A</v>
      </c>
    </row>
    <row r="342" spans="2:44" ht="18.75" x14ac:dyDescent="0.3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102"/>
        <v>15</v>
      </c>
      <c r="Z342" s="100" t="e">
        <f t="shared" si="103"/>
        <v>#DIV/0!</v>
      </c>
      <c r="AA342" s="105" t="e">
        <f>+VLOOKUP(C342,'Código Licitaciones'!$J$7:$J$31,1,0)</f>
        <v>#N/A</v>
      </c>
      <c r="AB342" s="105">
        <f t="shared" si="104"/>
        <v>0</v>
      </c>
      <c r="AC342" s="105" t="e">
        <f>+VLOOKUP(E342,'Código Licitaciones'!$K$7:$K$50,1,0)</f>
        <v>#N/A</v>
      </c>
      <c r="AD342" s="105">
        <f t="shared" si="105"/>
        <v>0</v>
      </c>
      <c r="AE342" s="105" t="e">
        <f>+VLOOKUP(G342,'Código Licitaciones'!$L$7:$L$50,1,0)</f>
        <v>#N/A</v>
      </c>
      <c r="AF342" s="100" t="e">
        <f t="shared" si="106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107"/>
        <v>0</v>
      </c>
      <c r="AJ342" s="105">
        <f t="shared" si="108"/>
        <v>0</v>
      </c>
      <c r="AK342" s="106" t="e">
        <f>+VLOOKUP(M342,'Código Barras'!$C$3:$C$1694,1,0)</f>
        <v>#N/A</v>
      </c>
      <c r="AL342" s="100" t="e">
        <f t="shared" si="109"/>
        <v>#DIV/0!</v>
      </c>
      <c r="AM342" s="100" t="e">
        <f t="shared" si="110"/>
        <v>#DIV/0!</v>
      </c>
      <c r="AN342" s="100" t="e">
        <f t="shared" si="111"/>
        <v>#DIV/0!</v>
      </c>
      <c r="AO342" s="100" t="e">
        <f t="shared" si="112"/>
        <v>#DIV/0!</v>
      </c>
      <c r="AP342" s="100" t="e">
        <f t="shared" si="113"/>
        <v>#DIV/0!</v>
      </c>
      <c r="AQ342" s="100" t="e">
        <f t="shared" si="114"/>
        <v>#DIV/0!</v>
      </c>
      <c r="AR342" s="100" t="e">
        <f>VLOOKUP(C342&amp;E342&amp;G342&amp;I342&amp;J342,'Código Licitaciones'!$I$8:$I$4158,1,0)</f>
        <v>#N/A</v>
      </c>
    </row>
    <row r="343" spans="2:44" ht="18.75" x14ac:dyDescent="0.3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102"/>
        <v>15</v>
      </c>
      <c r="Z343" s="100" t="e">
        <f t="shared" si="103"/>
        <v>#DIV/0!</v>
      </c>
      <c r="AA343" s="105" t="e">
        <f>+VLOOKUP(C343,'Código Licitaciones'!$J$7:$J$31,1,0)</f>
        <v>#N/A</v>
      </c>
      <c r="AB343" s="105">
        <f t="shared" si="104"/>
        <v>0</v>
      </c>
      <c r="AC343" s="105" t="e">
        <f>+VLOOKUP(E343,'Código Licitaciones'!$K$7:$K$50,1,0)</f>
        <v>#N/A</v>
      </c>
      <c r="AD343" s="105">
        <f t="shared" si="105"/>
        <v>0</v>
      </c>
      <c r="AE343" s="105" t="e">
        <f>+VLOOKUP(G343,'Código Licitaciones'!$L$7:$L$50,1,0)</f>
        <v>#N/A</v>
      </c>
      <c r="AF343" s="100" t="e">
        <f t="shared" si="106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107"/>
        <v>0</v>
      </c>
      <c r="AJ343" s="105">
        <f t="shared" si="108"/>
        <v>0</v>
      </c>
      <c r="AK343" s="106" t="e">
        <f>+VLOOKUP(M343,'Código Barras'!$C$3:$C$1694,1,0)</f>
        <v>#N/A</v>
      </c>
      <c r="AL343" s="100" t="e">
        <f t="shared" si="109"/>
        <v>#DIV/0!</v>
      </c>
      <c r="AM343" s="100" t="e">
        <f t="shared" si="110"/>
        <v>#DIV/0!</v>
      </c>
      <c r="AN343" s="100" t="e">
        <f t="shared" si="111"/>
        <v>#DIV/0!</v>
      </c>
      <c r="AO343" s="100" t="e">
        <f t="shared" si="112"/>
        <v>#DIV/0!</v>
      </c>
      <c r="AP343" s="100" t="e">
        <f t="shared" si="113"/>
        <v>#DIV/0!</v>
      </c>
      <c r="AQ343" s="100" t="e">
        <f t="shared" si="114"/>
        <v>#DIV/0!</v>
      </c>
      <c r="AR343" s="100" t="e">
        <f>VLOOKUP(C343&amp;E343&amp;G343&amp;I343&amp;J343,'Código Licitaciones'!$I$8:$I$4158,1,0)</f>
        <v>#N/A</v>
      </c>
    </row>
    <row r="344" spans="2:44" ht="18.75" x14ac:dyDescent="0.3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102"/>
        <v>15</v>
      </c>
      <c r="Z344" s="100" t="e">
        <f t="shared" si="103"/>
        <v>#DIV/0!</v>
      </c>
      <c r="AA344" s="105" t="e">
        <f>+VLOOKUP(C344,'Código Licitaciones'!$J$7:$J$31,1,0)</f>
        <v>#N/A</v>
      </c>
      <c r="AB344" s="105">
        <f t="shared" si="104"/>
        <v>0</v>
      </c>
      <c r="AC344" s="105" t="e">
        <f>+VLOOKUP(E344,'Código Licitaciones'!$K$7:$K$50,1,0)</f>
        <v>#N/A</v>
      </c>
      <c r="AD344" s="105">
        <f t="shared" si="105"/>
        <v>0</v>
      </c>
      <c r="AE344" s="105" t="e">
        <f>+VLOOKUP(G344,'Código Licitaciones'!$L$7:$L$50,1,0)</f>
        <v>#N/A</v>
      </c>
      <c r="AF344" s="100" t="e">
        <f t="shared" si="106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107"/>
        <v>0</v>
      </c>
      <c r="AJ344" s="105">
        <f t="shared" si="108"/>
        <v>0</v>
      </c>
      <c r="AK344" s="106" t="e">
        <f>+VLOOKUP(M344,'Código Barras'!$C$3:$C$1694,1,0)</f>
        <v>#N/A</v>
      </c>
      <c r="AL344" s="100" t="e">
        <f t="shared" si="109"/>
        <v>#DIV/0!</v>
      </c>
      <c r="AM344" s="100" t="e">
        <f t="shared" si="110"/>
        <v>#DIV/0!</v>
      </c>
      <c r="AN344" s="100" t="e">
        <f t="shared" si="111"/>
        <v>#DIV/0!</v>
      </c>
      <c r="AO344" s="100" t="e">
        <f t="shared" si="112"/>
        <v>#DIV/0!</v>
      </c>
      <c r="AP344" s="100" t="e">
        <f t="shared" si="113"/>
        <v>#DIV/0!</v>
      </c>
      <c r="AQ344" s="100" t="e">
        <f t="shared" si="114"/>
        <v>#DIV/0!</v>
      </c>
      <c r="AR344" s="100" t="e">
        <f>VLOOKUP(C344&amp;E344&amp;G344&amp;I344&amp;J344,'Código Licitaciones'!$I$8:$I$4158,1,0)</f>
        <v>#N/A</v>
      </c>
    </row>
    <row r="345" spans="2:44" ht="18.75" x14ac:dyDescent="0.3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102"/>
        <v>15</v>
      </c>
      <c r="Z345" s="100" t="e">
        <f t="shared" si="103"/>
        <v>#DIV/0!</v>
      </c>
      <c r="AA345" s="105" t="e">
        <f>+VLOOKUP(C345,'Código Licitaciones'!$J$7:$J$31,1,0)</f>
        <v>#N/A</v>
      </c>
      <c r="AB345" s="105">
        <f t="shared" si="104"/>
        <v>0</v>
      </c>
      <c r="AC345" s="105" t="e">
        <f>+VLOOKUP(E345,'Código Licitaciones'!$K$7:$K$50,1,0)</f>
        <v>#N/A</v>
      </c>
      <c r="AD345" s="105">
        <f t="shared" si="105"/>
        <v>0</v>
      </c>
      <c r="AE345" s="105" t="e">
        <f>+VLOOKUP(G345,'Código Licitaciones'!$L$7:$L$50,1,0)</f>
        <v>#N/A</v>
      </c>
      <c r="AF345" s="100" t="e">
        <f t="shared" si="106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107"/>
        <v>0</v>
      </c>
      <c r="AJ345" s="105">
        <f t="shared" si="108"/>
        <v>0</v>
      </c>
      <c r="AK345" s="106" t="e">
        <f>+VLOOKUP(M345,'Código Barras'!$C$3:$C$1694,1,0)</f>
        <v>#N/A</v>
      </c>
      <c r="AL345" s="100" t="e">
        <f t="shared" si="109"/>
        <v>#DIV/0!</v>
      </c>
      <c r="AM345" s="100" t="e">
        <f t="shared" si="110"/>
        <v>#DIV/0!</v>
      </c>
      <c r="AN345" s="100" t="e">
        <f t="shared" si="111"/>
        <v>#DIV/0!</v>
      </c>
      <c r="AO345" s="100" t="e">
        <f t="shared" si="112"/>
        <v>#DIV/0!</v>
      </c>
      <c r="AP345" s="100" t="e">
        <f t="shared" si="113"/>
        <v>#DIV/0!</v>
      </c>
      <c r="AQ345" s="100" t="e">
        <f t="shared" si="114"/>
        <v>#DIV/0!</v>
      </c>
      <c r="AR345" s="100" t="e">
        <f>VLOOKUP(C345&amp;E345&amp;G345&amp;I345&amp;J345,'Código Licitaciones'!$I$8:$I$4158,1,0)</f>
        <v>#N/A</v>
      </c>
    </row>
    <row r="346" spans="2:44" ht="18.75" x14ac:dyDescent="0.3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102"/>
        <v>15</v>
      </c>
      <c r="Z346" s="100" t="e">
        <f t="shared" si="103"/>
        <v>#DIV/0!</v>
      </c>
      <c r="AA346" s="105" t="e">
        <f>+VLOOKUP(C346,'Código Licitaciones'!$J$7:$J$31,1,0)</f>
        <v>#N/A</v>
      </c>
      <c r="AB346" s="105">
        <f t="shared" si="104"/>
        <v>0</v>
      </c>
      <c r="AC346" s="105" t="e">
        <f>+VLOOKUP(E346,'Código Licitaciones'!$K$7:$K$50,1,0)</f>
        <v>#N/A</v>
      </c>
      <c r="AD346" s="105">
        <f t="shared" si="105"/>
        <v>0</v>
      </c>
      <c r="AE346" s="105" t="e">
        <f>+VLOOKUP(G346,'Código Licitaciones'!$L$7:$L$50,1,0)</f>
        <v>#N/A</v>
      </c>
      <c r="AF346" s="100" t="e">
        <f t="shared" si="106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107"/>
        <v>0</v>
      </c>
      <c r="AJ346" s="105">
        <f t="shared" si="108"/>
        <v>0</v>
      </c>
      <c r="AK346" s="106" t="e">
        <f>+VLOOKUP(M346,'Código Barras'!$C$3:$C$1694,1,0)</f>
        <v>#N/A</v>
      </c>
      <c r="AL346" s="100" t="e">
        <f t="shared" si="109"/>
        <v>#DIV/0!</v>
      </c>
      <c r="AM346" s="100" t="e">
        <f t="shared" si="110"/>
        <v>#DIV/0!</v>
      </c>
      <c r="AN346" s="100" t="e">
        <f t="shared" si="111"/>
        <v>#DIV/0!</v>
      </c>
      <c r="AO346" s="100" t="e">
        <f t="shared" si="112"/>
        <v>#DIV/0!</v>
      </c>
      <c r="AP346" s="100" t="e">
        <f t="shared" si="113"/>
        <v>#DIV/0!</v>
      </c>
      <c r="AQ346" s="100" t="e">
        <f t="shared" si="114"/>
        <v>#DIV/0!</v>
      </c>
      <c r="AR346" s="100" t="e">
        <f>VLOOKUP(C346&amp;E346&amp;G346&amp;I346&amp;J346,'Código Licitaciones'!$I$8:$I$4158,1,0)</f>
        <v>#N/A</v>
      </c>
    </row>
    <row r="347" spans="2:44" ht="18.75" x14ac:dyDescent="0.3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102"/>
        <v>15</v>
      </c>
      <c r="Z347" s="100" t="e">
        <f t="shared" si="103"/>
        <v>#DIV/0!</v>
      </c>
      <c r="AA347" s="105" t="e">
        <f>+VLOOKUP(C347,'Código Licitaciones'!$J$7:$J$31,1,0)</f>
        <v>#N/A</v>
      </c>
      <c r="AB347" s="105">
        <f t="shared" si="104"/>
        <v>0</v>
      </c>
      <c r="AC347" s="105" t="e">
        <f>+VLOOKUP(E347,'Código Licitaciones'!$K$7:$K$50,1,0)</f>
        <v>#N/A</v>
      </c>
      <c r="AD347" s="105">
        <f t="shared" si="105"/>
        <v>0</v>
      </c>
      <c r="AE347" s="105" t="e">
        <f>+VLOOKUP(G347,'Código Licitaciones'!$L$7:$L$50,1,0)</f>
        <v>#N/A</v>
      </c>
      <c r="AF347" s="100" t="e">
        <f t="shared" si="106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107"/>
        <v>0</v>
      </c>
      <c r="AJ347" s="105">
        <f t="shared" si="108"/>
        <v>0</v>
      </c>
      <c r="AK347" s="106" t="e">
        <f>+VLOOKUP(M347,'Código Barras'!$C$3:$C$1694,1,0)</f>
        <v>#N/A</v>
      </c>
      <c r="AL347" s="100" t="e">
        <f t="shared" si="109"/>
        <v>#DIV/0!</v>
      </c>
      <c r="AM347" s="100" t="e">
        <f t="shared" si="110"/>
        <v>#DIV/0!</v>
      </c>
      <c r="AN347" s="100" t="e">
        <f t="shared" si="111"/>
        <v>#DIV/0!</v>
      </c>
      <c r="AO347" s="100" t="e">
        <f t="shared" si="112"/>
        <v>#DIV/0!</v>
      </c>
      <c r="AP347" s="100" t="e">
        <f t="shared" si="113"/>
        <v>#DIV/0!</v>
      </c>
      <c r="AQ347" s="100" t="e">
        <f t="shared" si="114"/>
        <v>#DIV/0!</v>
      </c>
      <c r="AR347" s="100" t="e">
        <f>VLOOKUP(C347&amp;E347&amp;G347&amp;I347&amp;J347,'Código Licitaciones'!$I$8:$I$4158,1,0)</f>
        <v>#N/A</v>
      </c>
    </row>
    <row r="348" spans="2:44" ht="18.75" x14ac:dyDescent="0.3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102"/>
        <v>15</v>
      </c>
      <c r="Z348" s="100" t="e">
        <f t="shared" si="103"/>
        <v>#DIV/0!</v>
      </c>
      <c r="AA348" s="105" t="e">
        <f>+VLOOKUP(C348,'Código Licitaciones'!$J$7:$J$31,1,0)</f>
        <v>#N/A</v>
      </c>
      <c r="AB348" s="105">
        <f t="shared" si="104"/>
        <v>0</v>
      </c>
      <c r="AC348" s="105" t="e">
        <f>+VLOOKUP(E348,'Código Licitaciones'!$K$7:$K$50,1,0)</f>
        <v>#N/A</v>
      </c>
      <c r="AD348" s="105">
        <f t="shared" si="105"/>
        <v>0</v>
      </c>
      <c r="AE348" s="105" t="e">
        <f>+VLOOKUP(G348,'Código Licitaciones'!$L$7:$L$50,1,0)</f>
        <v>#N/A</v>
      </c>
      <c r="AF348" s="100" t="e">
        <f t="shared" si="106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107"/>
        <v>0</v>
      </c>
      <c r="AJ348" s="105">
        <f t="shared" si="108"/>
        <v>0</v>
      </c>
      <c r="AK348" s="106" t="e">
        <f>+VLOOKUP(M348,'Código Barras'!$C$3:$C$1694,1,0)</f>
        <v>#N/A</v>
      </c>
      <c r="AL348" s="100" t="e">
        <f t="shared" si="109"/>
        <v>#DIV/0!</v>
      </c>
      <c r="AM348" s="100" t="e">
        <f t="shared" si="110"/>
        <v>#DIV/0!</v>
      </c>
      <c r="AN348" s="100" t="e">
        <f t="shared" si="111"/>
        <v>#DIV/0!</v>
      </c>
      <c r="AO348" s="100" t="e">
        <f t="shared" si="112"/>
        <v>#DIV/0!</v>
      </c>
      <c r="AP348" s="100" t="e">
        <f t="shared" si="113"/>
        <v>#DIV/0!</v>
      </c>
      <c r="AQ348" s="100" t="e">
        <f t="shared" si="114"/>
        <v>#DIV/0!</v>
      </c>
      <c r="AR348" s="100" t="e">
        <f>VLOOKUP(C348&amp;E348&amp;G348&amp;I348&amp;J348,'Código Licitaciones'!$I$8:$I$4158,1,0)</f>
        <v>#N/A</v>
      </c>
    </row>
    <row r="349" spans="2:44" ht="18.75" x14ac:dyDescent="0.3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102"/>
        <v>15</v>
      </c>
      <c r="Z349" s="100" t="e">
        <f t="shared" si="103"/>
        <v>#DIV/0!</v>
      </c>
      <c r="AA349" s="105" t="e">
        <f>+VLOOKUP(C349,'Código Licitaciones'!$J$7:$J$31,1,0)</f>
        <v>#N/A</v>
      </c>
      <c r="AB349" s="105">
        <f t="shared" si="104"/>
        <v>0</v>
      </c>
      <c r="AC349" s="105" t="e">
        <f>+VLOOKUP(E349,'Código Licitaciones'!$K$7:$K$50,1,0)</f>
        <v>#N/A</v>
      </c>
      <c r="AD349" s="105">
        <f t="shared" si="105"/>
        <v>0</v>
      </c>
      <c r="AE349" s="105" t="e">
        <f>+VLOOKUP(G349,'Código Licitaciones'!$L$7:$L$50,1,0)</f>
        <v>#N/A</v>
      </c>
      <c r="AF349" s="100" t="e">
        <f t="shared" si="106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107"/>
        <v>0</v>
      </c>
      <c r="AJ349" s="105">
        <f t="shared" si="108"/>
        <v>0</v>
      </c>
      <c r="AK349" s="106" t="e">
        <f>+VLOOKUP(M349,'Código Barras'!$C$3:$C$1694,1,0)</f>
        <v>#N/A</v>
      </c>
      <c r="AL349" s="100" t="e">
        <f t="shared" si="109"/>
        <v>#DIV/0!</v>
      </c>
      <c r="AM349" s="100" t="e">
        <f t="shared" si="110"/>
        <v>#DIV/0!</v>
      </c>
      <c r="AN349" s="100" t="e">
        <f t="shared" si="111"/>
        <v>#DIV/0!</v>
      </c>
      <c r="AO349" s="100" t="e">
        <f t="shared" si="112"/>
        <v>#DIV/0!</v>
      </c>
      <c r="AP349" s="100" t="e">
        <f t="shared" si="113"/>
        <v>#DIV/0!</v>
      </c>
      <c r="AQ349" s="100" t="e">
        <f t="shared" si="114"/>
        <v>#DIV/0!</v>
      </c>
      <c r="AR349" s="100" t="e">
        <f>VLOOKUP(C349&amp;E349&amp;G349&amp;I349&amp;J349,'Código Licitaciones'!$I$8:$I$4158,1,0)</f>
        <v>#N/A</v>
      </c>
    </row>
    <row r="350" spans="2:44" ht="18.75" x14ac:dyDescent="0.3">
      <c r="B350" s="94"/>
      <c r="C350" s="107"/>
      <c r="D350" s="107"/>
      <c r="E350" s="107"/>
      <c r="F350" s="108"/>
      <c r="G350" s="108"/>
      <c r="H350" s="109"/>
      <c r="I350" s="110"/>
      <c r="J350" s="110"/>
      <c r="K350" s="111"/>
      <c r="L350" s="110"/>
      <c r="M350" s="109"/>
      <c r="N350" s="109"/>
      <c r="O350" s="109"/>
      <c r="P350" s="109"/>
      <c r="Q350" s="109"/>
      <c r="R350" s="109"/>
      <c r="S350" s="109"/>
      <c r="T350" s="109"/>
      <c r="X350" s="92">
        <f t="shared" si="102"/>
        <v>15</v>
      </c>
      <c r="Z350" s="100" t="e">
        <f t="shared" si="103"/>
        <v>#DIV/0!</v>
      </c>
      <c r="AA350" s="105" t="e">
        <f>+VLOOKUP(C350,'Código Licitaciones'!$J$7:$J$31,1,0)</f>
        <v>#N/A</v>
      </c>
      <c r="AB350" s="105">
        <f t="shared" si="104"/>
        <v>0</v>
      </c>
      <c r="AC350" s="105" t="e">
        <f>+VLOOKUP(E350,'Código Licitaciones'!$K$7:$K$50,1,0)</f>
        <v>#N/A</v>
      </c>
      <c r="AD350" s="105">
        <f t="shared" si="105"/>
        <v>0</v>
      </c>
      <c r="AE350" s="105" t="e">
        <f>+VLOOKUP(G350,'Código Licitaciones'!$L$7:$L$50,1,0)</f>
        <v>#N/A</v>
      </c>
      <c r="AF350" s="100" t="e">
        <f t="shared" si="106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107"/>
        <v>0</v>
      </c>
      <c r="AJ350" s="105">
        <f t="shared" si="108"/>
        <v>0</v>
      </c>
      <c r="AK350" s="106" t="e">
        <f>+VLOOKUP(M350,'Código Barras'!$C$3:$C$1694,1,0)</f>
        <v>#N/A</v>
      </c>
      <c r="AL350" s="100" t="e">
        <f t="shared" si="109"/>
        <v>#DIV/0!</v>
      </c>
      <c r="AM350" s="100" t="e">
        <f t="shared" si="110"/>
        <v>#DIV/0!</v>
      </c>
      <c r="AN350" s="100" t="e">
        <f t="shared" si="111"/>
        <v>#DIV/0!</v>
      </c>
      <c r="AO350" s="100" t="e">
        <f t="shared" si="112"/>
        <v>#DIV/0!</v>
      </c>
      <c r="AP350" s="100" t="e">
        <f t="shared" si="113"/>
        <v>#DIV/0!</v>
      </c>
      <c r="AQ350" s="100" t="e">
        <f t="shared" si="114"/>
        <v>#DIV/0!</v>
      </c>
      <c r="AR350" s="100" t="e">
        <f>VLOOKUP(C350&amp;E350&amp;G350&amp;I350&amp;J350,'Código Licitaciones'!$I$8:$I$4158,1,0)</f>
        <v>#N/A</v>
      </c>
    </row>
    <row r="351" spans="2:44" ht="18.75" x14ac:dyDescent="0.3">
      <c r="B351" s="94"/>
      <c r="C351" s="107"/>
      <c r="D351" s="107"/>
      <c r="E351" s="107"/>
      <c r="F351" s="108"/>
      <c r="G351" s="108"/>
      <c r="H351" s="109"/>
      <c r="I351" s="110"/>
      <c r="J351" s="110"/>
      <c r="K351" s="111"/>
      <c r="L351" s="110"/>
      <c r="M351" s="109"/>
      <c r="N351" s="109"/>
      <c r="O351" s="109"/>
      <c r="P351" s="109"/>
      <c r="Q351" s="109"/>
      <c r="R351" s="109"/>
      <c r="S351" s="109"/>
      <c r="T351" s="109"/>
      <c r="X351" s="92">
        <f t="shared" si="102"/>
        <v>15</v>
      </c>
      <c r="Z351" s="100" t="e">
        <f t="shared" si="103"/>
        <v>#DIV/0!</v>
      </c>
      <c r="AA351" s="105" t="e">
        <f>+VLOOKUP(C351,'Código Licitaciones'!$J$7:$J$31,1,0)</f>
        <v>#N/A</v>
      </c>
      <c r="AB351" s="105">
        <f t="shared" si="104"/>
        <v>0</v>
      </c>
      <c r="AC351" s="105" t="e">
        <f>+VLOOKUP(E351,'Código Licitaciones'!$K$7:$K$50,1,0)</f>
        <v>#N/A</v>
      </c>
      <c r="AD351" s="105">
        <f t="shared" si="105"/>
        <v>0</v>
      </c>
      <c r="AE351" s="105" t="e">
        <f>+VLOOKUP(G351,'Código Licitaciones'!$L$7:$L$50,1,0)</f>
        <v>#N/A</v>
      </c>
      <c r="AF351" s="100" t="e">
        <f t="shared" si="106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107"/>
        <v>0</v>
      </c>
      <c r="AJ351" s="105">
        <f t="shared" si="108"/>
        <v>0</v>
      </c>
      <c r="AK351" s="106" t="e">
        <f>+VLOOKUP(M351,'Código Barras'!$C$3:$C$1694,1,0)</f>
        <v>#N/A</v>
      </c>
      <c r="AL351" s="100" t="e">
        <f t="shared" si="109"/>
        <v>#DIV/0!</v>
      </c>
      <c r="AM351" s="100" t="e">
        <f t="shared" si="110"/>
        <v>#DIV/0!</v>
      </c>
      <c r="AN351" s="100" t="e">
        <f t="shared" si="111"/>
        <v>#DIV/0!</v>
      </c>
      <c r="AO351" s="100" t="e">
        <f t="shared" si="112"/>
        <v>#DIV/0!</v>
      </c>
      <c r="AP351" s="100" t="e">
        <f t="shared" si="113"/>
        <v>#DIV/0!</v>
      </c>
      <c r="AQ351" s="100" t="e">
        <f t="shared" si="114"/>
        <v>#DIV/0!</v>
      </c>
      <c r="AR351" s="100" t="e">
        <f>VLOOKUP(C351&amp;E351&amp;G351&amp;I351&amp;J351,'Código Licitaciones'!$I$8:$I$4158,1,0)</f>
        <v>#N/A</v>
      </c>
    </row>
    <row r="352" spans="2:44" ht="18.75" x14ac:dyDescent="0.3">
      <c r="B352" s="94"/>
      <c r="C352" s="107"/>
      <c r="D352" s="107"/>
      <c r="E352" s="107"/>
      <c r="F352" s="108"/>
      <c r="G352" s="108"/>
      <c r="H352" s="109"/>
      <c r="I352" s="110"/>
      <c r="J352" s="110"/>
      <c r="K352" s="111"/>
      <c r="L352" s="110"/>
      <c r="M352" s="109"/>
      <c r="N352" s="109"/>
      <c r="O352" s="109"/>
      <c r="P352" s="109"/>
      <c r="Q352" s="109"/>
      <c r="R352" s="109"/>
      <c r="S352" s="109"/>
      <c r="T352" s="109"/>
      <c r="X352" s="92">
        <f t="shared" si="102"/>
        <v>15</v>
      </c>
      <c r="Z352" s="100" t="e">
        <f t="shared" si="103"/>
        <v>#DIV/0!</v>
      </c>
      <c r="AA352" s="105" t="e">
        <f>+VLOOKUP(C352,'Código Licitaciones'!$J$7:$J$31,1,0)</f>
        <v>#N/A</v>
      </c>
      <c r="AB352" s="105">
        <f t="shared" si="104"/>
        <v>0</v>
      </c>
      <c r="AC352" s="105" t="e">
        <f>+VLOOKUP(E352,'Código Licitaciones'!$K$7:$K$50,1,0)</f>
        <v>#N/A</v>
      </c>
      <c r="AD352" s="105">
        <f t="shared" si="105"/>
        <v>0</v>
      </c>
      <c r="AE352" s="105" t="e">
        <f>+VLOOKUP(G352,'Código Licitaciones'!$L$7:$L$50,1,0)</f>
        <v>#N/A</v>
      </c>
      <c r="AF352" s="100" t="e">
        <f t="shared" si="106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107"/>
        <v>0</v>
      </c>
      <c r="AJ352" s="105">
        <f t="shared" si="108"/>
        <v>0</v>
      </c>
      <c r="AK352" s="106" t="e">
        <f>+VLOOKUP(M352,'Código Barras'!$C$3:$C$1694,1,0)</f>
        <v>#N/A</v>
      </c>
      <c r="AL352" s="100" t="e">
        <f t="shared" si="109"/>
        <v>#DIV/0!</v>
      </c>
      <c r="AM352" s="100" t="e">
        <f t="shared" si="110"/>
        <v>#DIV/0!</v>
      </c>
      <c r="AN352" s="100" t="e">
        <f t="shared" si="111"/>
        <v>#DIV/0!</v>
      </c>
      <c r="AO352" s="100" t="e">
        <f t="shared" si="112"/>
        <v>#DIV/0!</v>
      </c>
      <c r="AP352" s="100" t="e">
        <f t="shared" si="113"/>
        <v>#DIV/0!</v>
      </c>
      <c r="AQ352" s="100" t="e">
        <f t="shared" si="114"/>
        <v>#DIV/0!</v>
      </c>
      <c r="AR352" s="100" t="e">
        <f>VLOOKUP(C352&amp;E352&amp;G352&amp;I352&amp;J352,'Código Licitaciones'!$I$8:$I$4158,1,0)</f>
        <v>#N/A</v>
      </c>
    </row>
  </sheetData>
  <autoFilter ref="A7:AT352" xr:uid="{00000000-0009-0000-0000-000003000000}"/>
  <conditionalFormatting sqref="X9:X352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topLeftCell="A2" zoomScale="85" workbookViewId="0">
      <selection activeCell="D912" sqref="D912"/>
    </sheetView>
  </sheetViews>
  <sheetFormatPr baseColWidth="10" defaultColWidth="11" defaultRowHeight="12.75" x14ac:dyDescent="0.2"/>
  <cols>
    <col min="1" max="1" width="3.625" style="10" customWidth="1"/>
    <col min="2" max="2" width="11" style="53"/>
    <col min="3" max="4" width="21.625" style="53" customWidth="1"/>
    <col min="5" max="16384" width="11" style="53"/>
  </cols>
  <sheetData>
    <row r="1" spans="3:4" ht="13.5" thickBot="1" x14ac:dyDescent="0.25"/>
    <row r="2" spans="3:4" x14ac:dyDescent="0.2">
      <c r="C2" s="54" t="s">
        <v>408</v>
      </c>
      <c r="D2" s="55" t="s">
        <v>409</v>
      </c>
    </row>
    <row r="3" spans="3:4" x14ac:dyDescent="0.2">
      <c r="C3" s="56" t="s">
        <v>410</v>
      </c>
      <c r="D3" s="56" t="s">
        <v>411</v>
      </c>
    </row>
    <row r="4" spans="3:4" x14ac:dyDescent="0.2">
      <c r="C4" s="56" t="s">
        <v>412</v>
      </c>
      <c r="D4" s="56" t="s">
        <v>413</v>
      </c>
    </row>
    <row r="5" spans="3:4" x14ac:dyDescent="0.2">
      <c r="C5" s="56" t="s">
        <v>414</v>
      </c>
      <c r="D5" s="56" t="s">
        <v>415</v>
      </c>
    </row>
    <row r="6" spans="3:4" x14ac:dyDescent="0.2">
      <c r="C6" s="56" t="s">
        <v>416</v>
      </c>
      <c r="D6" s="56" t="s">
        <v>417</v>
      </c>
    </row>
    <row r="7" spans="3:4" x14ac:dyDescent="0.2">
      <c r="C7" s="56" t="s">
        <v>418</v>
      </c>
      <c r="D7" s="56" t="s">
        <v>419</v>
      </c>
    </row>
    <row r="8" spans="3:4" x14ac:dyDescent="0.2">
      <c r="C8" s="56" t="s">
        <v>420</v>
      </c>
      <c r="D8" s="56" t="s">
        <v>421</v>
      </c>
    </row>
    <row r="9" spans="3:4" x14ac:dyDescent="0.2">
      <c r="C9" s="56" t="s">
        <v>422</v>
      </c>
      <c r="D9" s="56" t="s">
        <v>423</v>
      </c>
    </row>
    <row r="10" spans="3:4" x14ac:dyDescent="0.2">
      <c r="C10" s="56" t="s">
        <v>424</v>
      </c>
      <c r="D10" s="56" t="s">
        <v>425</v>
      </c>
    </row>
    <row r="11" spans="3:4" x14ac:dyDescent="0.2">
      <c r="C11" s="56" t="s">
        <v>426</v>
      </c>
      <c r="D11" s="56" t="s">
        <v>427</v>
      </c>
    </row>
    <row r="12" spans="3:4" x14ac:dyDescent="0.2">
      <c r="C12" s="56" t="s">
        <v>428</v>
      </c>
      <c r="D12" s="56" t="s">
        <v>429</v>
      </c>
    </row>
    <row r="13" spans="3:4" x14ac:dyDescent="0.2">
      <c r="C13" s="56" t="s">
        <v>430</v>
      </c>
      <c r="D13" s="56" t="s">
        <v>431</v>
      </c>
    </row>
    <row r="14" spans="3:4" x14ac:dyDescent="0.2">
      <c r="C14" s="56" t="s">
        <v>432</v>
      </c>
      <c r="D14" s="56" t="s">
        <v>433</v>
      </c>
    </row>
    <row r="15" spans="3:4" x14ac:dyDescent="0.2">
      <c r="C15" s="56" t="s">
        <v>434</v>
      </c>
      <c r="D15" s="56" t="s">
        <v>435</v>
      </c>
    </row>
    <row r="16" spans="3:4" x14ac:dyDescent="0.2">
      <c r="C16" s="56" t="s">
        <v>436</v>
      </c>
      <c r="D16" s="56" t="s">
        <v>437</v>
      </c>
    </row>
    <row r="17" spans="3:8" x14ac:dyDescent="0.2">
      <c r="C17" s="56" t="s">
        <v>438</v>
      </c>
      <c r="D17" s="56" t="s">
        <v>439</v>
      </c>
    </row>
    <row r="18" spans="3:8" x14ac:dyDescent="0.2">
      <c r="C18" s="56" t="s">
        <v>440</v>
      </c>
      <c r="D18" s="56" t="s">
        <v>441</v>
      </c>
    </row>
    <row r="19" spans="3:8" x14ac:dyDescent="0.2">
      <c r="C19" s="56" t="s">
        <v>442</v>
      </c>
      <c r="D19" s="56" t="s">
        <v>443</v>
      </c>
    </row>
    <row r="20" spans="3:8" x14ac:dyDescent="0.2">
      <c r="C20" s="56" t="s">
        <v>444</v>
      </c>
      <c r="D20" s="56" t="s">
        <v>445</v>
      </c>
    </row>
    <row r="21" spans="3:8" x14ac:dyDescent="0.2">
      <c r="C21" s="56" t="s">
        <v>446</v>
      </c>
      <c r="D21" s="56" t="s">
        <v>447</v>
      </c>
    </row>
    <row r="22" spans="3:8" x14ac:dyDescent="0.2">
      <c r="C22" s="56" t="s">
        <v>448</v>
      </c>
      <c r="D22" s="56" t="s">
        <v>449</v>
      </c>
    </row>
    <row r="23" spans="3:8" x14ac:dyDescent="0.2">
      <c r="C23" s="56" t="s">
        <v>450</v>
      </c>
      <c r="D23" s="56" t="s">
        <v>451</v>
      </c>
    </row>
    <row r="24" spans="3:8" x14ac:dyDescent="0.2">
      <c r="C24" s="56" t="s">
        <v>452</v>
      </c>
      <c r="D24" s="56" t="s">
        <v>453</v>
      </c>
    </row>
    <row r="25" spans="3:8" x14ac:dyDescent="0.2">
      <c r="C25" s="56" t="s">
        <v>454</v>
      </c>
      <c r="D25" s="56" t="s">
        <v>455</v>
      </c>
    </row>
    <row r="26" spans="3:8" x14ac:dyDescent="0.2">
      <c r="C26" s="56" t="s">
        <v>456</v>
      </c>
      <c r="D26" s="56" t="s">
        <v>457</v>
      </c>
      <c r="H26" s="10"/>
    </row>
    <row r="27" spans="3:8" x14ac:dyDescent="0.2">
      <c r="C27" s="56" t="s">
        <v>458</v>
      </c>
      <c r="D27" s="56" t="s">
        <v>459</v>
      </c>
      <c r="H27" s="10"/>
    </row>
    <row r="28" spans="3:8" x14ac:dyDescent="0.2">
      <c r="C28" s="56" t="s">
        <v>460</v>
      </c>
      <c r="D28" s="56" t="s">
        <v>461</v>
      </c>
      <c r="H28" s="10"/>
    </row>
    <row r="29" spans="3:8" x14ac:dyDescent="0.2">
      <c r="C29" s="56" t="s">
        <v>462</v>
      </c>
      <c r="D29" s="56" t="s">
        <v>463</v>
      </c>
      <c r="H29" s="10"/>
    </row>
    <row r="30" spans="3:8" x14ac:dyDescent="0.2">
      <c r="C30" s="56" t="s">
        <v>464</v>
      </c>
      <c r="D30" s="56" t="s">
        <v>465</v>
      </c>
      <c r="H30" s="10"/>
    </row>
    <row r="31" spans="3:8" x14ac:dyDescent="0.2">
      <c r="C31" s="56" t="s">
        <v>466</v>
      </c>
      <c r="D31" s="56" t="s">
        <v>467</v>
      </c>
      <c r="H31" s="10"/>
    </row>
    <row r="32" spans="3:8" x14ac:dyDescent="0.2">
      <c r="C32" s="56" t="s">
        <v>468</v>
      </c>
      <c r="D32" s="56" t="s">
        <v>469</v>
      </c>
      <c r="H32" s="10"/>
    </row>
    <row r="33" spans="3:8" x14ac:dyDescent="0.2">
      <c r="C33" s="56" t="s">
        <v>470</v>
      </c>
      <c r="D33" s="56" t="s">
        <v>471</v>
      </c>
      <c r="H33" s="10"/>
    </row>
    <row r="34" spans="3:8" x14ac:dyDescent="0.2">
      <c r="C34" s="56" t="s">
        <v>472</v>
      </c>
      <c r="D34" s="56" t="s">
        <v>473</v>
      </c>
      <c r="H34" s="10"/>
    </row>
    <row r="35" spans="3:8" x14ac:dyDescent="0.2">
      <c r="C35" s="56" t="s">
        <v>474</v>
      </c>
      <c r="D35" s="56" t="s">
        <v>475</v>
      </c>
      <c r="H35" s="10"/>
    </row>
    <row r="36" spans="3:8" x14ac:dyDescent="0.2">
      <c r="C36" s="56" t="s">
        <v>476</v>
      </c>
      <c r="D36" s="56" t="s">
        <v>477</v>
      </c>
      <c r="H36" s="10"/>
    </row>
    <row r="37" spans="3:8" x14ac:dyDescent="0.2">
      <c r="C37" s="56" t="s">
        <v>478</v>
      </c>
      <c r="D37" s="56" t="s">
        <v>479</v>
      </c>
      <c r="H37" s="10"/>
    </row>
    <row r="38" spans="3:8" x14ac:dyDescent="0.2">
      <c r="C38" s="56" t="s">
        <v>480</v>
      </c>
      <c r="D38" s="56" t="s">
        <v>481</v>
      </c>
      <c r="H38" s="10"/>
    </row>
    <row r="39" spans="3:8" x14ac:dyDescent="0.2">
      <c r="C39" s="56" t="s">
        <v>482</v>
      </c>
      <c r="D39" s="56" t="s">
        <v>483</v>
      </c>
      <c r="H39" s="10"/>
    </row>
    <row r="40" spans="3:8" x14ac:dyDescent="0.2">
      <c r="C40" s="56" t="s">
        <v>484</v>
      </c>
      <c r="D40" s="56" t="s">
        <v>246</v>
      </c>
      <c r="H40" s="10"/>
    </row>
    <row r="41" spans="3:8" x14ac:dyDescent="0.2">
      <c r="C41" s="56" t="s">
        <v>485</v>
      </c>
      <c r="D41" s="56" t="s">
        <v>486</v>
      </c>
      <c r="H41" s="10"/>
    </row>
    <row r="42" spans="3:8" x14ac:dyDescent="0.2">
      <c r="C42" s="56" t="s">
        <v>487</v>
      </c>
      <c r="D42" s="56" t="s">
        <v>488</v>
      </c>
      <c r="H42" s="10"/>
    </row>
    <row r="43" spans="3:8" x14ac:dyDescent="0.2">
      <c r="C43" s="56" t="s">
        <v>489</v>
      </c>
      <c r="D43" s="56" t="s">
        <v>490</v>
      </c>
      <c r="H43" s="10"/>
    </row>
    <row r="44" spans="3:8" x14ac:dyDescent="0.2">
      <c r="C44" s="56" t="s">
        <v>491</v>
      </c>
      <c r="D44" s="56" t="s">
        <v>492</v>
      </c>
      <c r="H44" s="10"/>
    </row>
    <row r="45" spans="3:8" x14ac:dyDescent="0.2">
      <c r="C45" s="56" t="s">
        <v>493</v>
      </c>
      <c r="D45" s="56" t="s">
        <v>494</v>
      </c>
      <c r="H45" s="10"/>
    </row>
    <row r="46" spans="3:8" x14ac:dyDescent="0.2">
      <c r="C46" s="56" t="s">
        <v>495</v>
      </c>
      <c r="D46" s="56" t="s">
        <v>496</v>
      </c>
      <c r="H46" s="10"/>
    </row>
    <row r="47" spans="3:8" x14ac:dyDescent="0.2">
      <c r="C47" s="56" t="s">
        <v>497</v>
      </c>
      <c r="D47" s="56" t="s">
        <v>498</v>
      </c>
      <c r="H47" s="10"/>
    </row>
    <row r="48" spans="3:8" x14ac:dyDescent="0.2">
      <c r="C48" s="56" t="s">
        <v>499</v>
      </c>
      <c r="D48" s="56" t="s">
        <v>500</v>
      </c>
      <c r="H48" s="10"/>
    </row>
    <row r="49" spans="3:8" x14ac:dyDescent="0.2">
      <c r="C49" s="56" t="s">
        <v>501</v>
      </c>
      <c r="D49" s="56" t="s">
        <v>502</v>
      </c>
      <c r="H49" s="10"/>
    </row>
    <row r="50" spans="3:8" x14ac:dyDescent="0.2">
      <c r="C50" s="56" t="s">
        <v>503</v>
      </c>
      <c r="D50" s="56" t="s">
        <v>504</v>
      </c>
      <c r="H50" s="10"/>
    </row>
    <row r="51" spans="3:8" x14ac:dyDescent="0.2">
      <c r="C51" s="56" t="s">
        <v>505</v>
      </c>
      <c r="D51" s="56" t="s">
        <v>506</v>
      </c>
      <c r="H51" s="10"/>
    </row>
    <row r="52" spans="3:8" x14ac:dyDescent="0.2">
      <c r="C52" s="56" t="s">
        <v>507</v>
      </c>
      <c r="D52" s="56" t="s">
        <v>508</v>
      </c>
      <c r="H52" s="10"/>
    </row>
    <row r="53" spans="3:8" x14ac:dyDescent="0.2">
      <c r="C53" s="56" t="s">
        <v>509</v>
      </c>
      <c r="D53" s="56" t="s">
        <v>510</v>
      </c>
      <c r="H53" s="10"/>
    </row>
    <row r="54" spans="3:8" x14ac:dyDescent="0.2">
      <c r="C54" s="56" t="s">
        <v>511</v>
      </c>
      <c r="D54" s="56" t="s">
        <v>512</v>
      </c>
      <c r="H54" s="10"/>
    </row>
    <row r="55" spans="3:8" x14ac:dyDescent="0.2">
      <c r="C55" s="56" t="s">
        <v>513</v>
      </c>
      <c r="D55" s="56" t="s">
        <v>514</v>
      </c>
      <c r="H55" s="10"/>
    </row>
    <row r="56" spans="3:8" x14ac:dyDescent="0.2">
      <c r="C56" s="56" t="s">
        <v>515</v>
      </c>
      <c r="D56" s="56" t="s">
        <v>516</v>
      </c>
      <c r="H56" s="10"/>
    </row>
    <row r="57" spans="3:8" x14ac:dyDescent="0.2">
      <c r="C57" s="56" t="s">
        <v>517</v>
      </c>
      <c r="D57" s="56" t="s">
        <v>518</v>
      </c>
      <c r="H57" s="10"/>
    </row>
    <row r="58" spans="3:8" x14ac:dyDescent="0.2">
      <c r="C58" s="56" t="s">
        <v>519</v>
      </c>
      <c r="D58" s="56" t="s">
        <v>520</v>
      </c>
      <c r="H58" s="10"/>
    </row>
    <row r="59" spans="3:8" x14ac:dyDescent="0.2">
      <c r="C59" s="56" t="s">
        <v>521</v>
      </c>
      <c r="D59" s="56" t="s">
        <v>522</v>
      </c>
      <c r="H59" s="10"/>
    </row>
    <row r="60" spans="3:8" x14ac:dyDescent="0.2">
      <c r="C60" s="56" t="s">
        <v>523</v>
      </c>
      <c r="D60" s="56" t="s">
        <v>524</v>
      </c>
      <c r="H60" s="10"/>
    </row>
    <row r="61" spans="3:8" x14ac:dyDescent="0.2">
      <c r="C61" s="56" t="s">
        <v>525</v>
      </c>
      <c r="D61" s="56" t="s">
        <v>526</v>
      </c>
      <c r="H61" s="10"/>
    </row>
    <row r="62" spans="3:8" x14ac:dyDescent="0.2">
      <c r="C62" s="56" t="s">
        <v>527</v>
      </c>
      <c r="D62" s="56" t="s">
        <v>528</v>
      </c>
      <c r="H62" s="10"/>
    </row>
    <row r="63" spans="3:8" x14ac:dyDescent="0.2">
      <c r="C63" s="56" t="s">
        <v>529</v>
      </c>
      <c r="D63" s="56" t="s">
        <v>530</v>
      </c>
      <c r="H63" s="10"/>
    </row>
    <row r="64" spans="3:8" x14ac:dyDescent="0.2">
      <c r="C64" s="56" t="s">
        <v>531</v>
      </c>
      <c r="D64" s="56" t="s">
        <v>532</v>
      </c>
      <c r="H64" s="10"/>
    </row>
    <row r="65" spans="3:8" x14ac:dyDescent="0.2">
      <c r="C65" s="56" t="s">
        <v>533</v>
      </c>
      <c r="D65" s="56" t="s">
        <v>534</v>
      </c>
      <c r="H65" s="10"/>
    </row>
    <row r="66" spans="3:8" x14ac:dyDescent="0.2">
      <c r="C66" s="56" t="s">
        <v>535</v>
      </c>
      <c r="D66" s="56" t="s">
        <v>536</v>
      </c>
      <c r="H66" s="10"/>
    </row>
    <row r="67" spans="3:8" x14ac:dyDescent="0.2">
      <c r="C67" s="56" t="s">
        <v>537</v>
      </c>
      <c r="D67" s="56" t="s">
        <v>538</v>
      </c>
      <c r="H67" s="10"/>
    </row>
    <row r="68" spans="3:8" x14ac:dyDescent="0.2">
      <c r="C68" s="56" t="s">
        <v>539</v>
      </c>
      <c r="D68" s="56" t="s">
        <v>540</v>
      </c>
      <c r="H68" s="10"/>
    </row>
    <row r="69" spans="3:8" x14ac:dyDescent="0.2">
      <c r="C69" s="56" t="s">
        <v>541</v>
      </c>
      <c r="D69" s="56" t="s">
        <v>542</v>
      </c>
      <c r="H69" s="10"/>
    </row>
    <row r="70" spans="3:8" x14ac:dyDescent="0.2">
      <c r="C70" s="56" t="s">
        <v>543</v>
      </c>
      <c r="D70" s="56" t="s">
        <v>544</v>
      </c>
      <c r="H70" s="10"/>
    </row>
    <row r="71" spans="3:8" x14ac:dyDescent="0.2">
      <c r="C71" s="56" t="s">
        <v>545</v>
      </c>
      <c r="D71" s="56" t="s">
        <v>546</v>
      </c>
      <c r="H71" s="10"/>
    </row>
    <row r="72" spans="3:8" x14ac:dyDescent="0.2">
      <c r="C72" s="56" t="s">
        <v>547</v>
      </c>
      <c r="D72" s="56" t="s">
        <v>548</v>
      </c>
      <c r="H72" s="10"/>
    </row>
    <row r="73" spans="3:8" x14ac:dyDescent="0.2">
      <c r="C73" s="56" t="s">
        <v>549</v>
      </c>
      <c r="D73" s="56" t="s">
        <v>550</v>
      </c>
      <c r="H73" s="10"/>
    </row>
    <row r="74" spans="3:8" x14ac:dyDescent="0.2">
      <c r="C74" s="56" t="s">
        <v>551</v>
      </c>
      <c r="D74" s="56" t="s">
        <v>552</v>
      </c>
      <c r="H74" s="10"/>
    </row>
    <row r="75" spans="3:8" x14ac:dyDescent="0.2">
      <c r="C75" s="56" t="s">
        <v>553</v>
      </c>
      <c r="D75" s="56" t="s">
        <v>554</v>
      </c>
      <c r="H75" s="10"/>
    </row>
    <row r="76" spans="3:8" x14ac:dyDescent="0.2">
      <c r="C76" s="56" t="s">
        <v>555</v>
      </c>
      <c r="D76" s="56" t="s">
        <v>556</v>
      </c>
      <c r="H76" s="10"/>
    </row>
    <row r="77" spans="3:8" x14ac:dyDescent="0.2">
      <c r="C77" s="56" t="s">
        <v>557</v>
      </c>
      <c r="D77" s="56" t="s">
        <v>558</v>
      </c>
      <c r="H77" s="10"/>
    </row>
    <row r="78" spans="3:8" x14ac:dyDescent="0.2">
      <c r="C78" s="56" t="s">
        <v>559</v>
      </c>
      <c r="D78" s="56" t="s">
        <v>560</v>
      </c>
      <c r="H78" s="10"/>
    </row>
    <row r="79" spans="3:8" x14ac:dyDescent="0.2">
      <c r="C79" s="56" t="s">
        <v>561</v>
      </c>
      <c r="D79" s="56" t="s">
        <v>562</v>
      </c>
      <c r="H79" s="10"/>
    </row>
    <row r="80" spans="3:8" x14ac:dyDescent="0.2">
      <c r="C80" s="56" t="s">
        <v>563</v>
      </c>
      <c r="D80" s="56" t="s">
        <v>564</v>
      </c>
      <c r="H80" s="10"/>
    </row>
    <row r="81" spans="3:8" x14ac:dyDescent="0.2">
      <c r="C81" s="56" t="s">
        <v>565</v>
      </c>
      <c r="D81" s="56" t="s">
        <v>566</v>
      </c>
      <c r="H81" s="10"/>
    </row>
    <row r="82" spans="3:8" x14ac:dyDescent="0.2">
      <c r="C82" s="56" t="s">
        <v>567</v>
      </c>
      <c r="D82" s="56" t="s">
        <v>568</v>
      </c>
      <c r="H82" s="10"/>
    </row>
    <row r="83" spans="3:8" x14ac:dyDescent="0.2">
      <c r="C83" s="56" t="s">
        <v>569</v>
      </c>
      <c r="D83" s="56" t="s">
        <v>570</v>
      </c>
      <c r="H83" s="10"/>
    </row>
    <row r="84" spans="3:8" x14ac:dyDescent="0.2">
      <c r="C84" s="56" t="s">
        <v>571</v>
      </c>
      <c r="D84" s="56" t="s">
        <v>572</v>
      </c>
      <c r="H84" s="10"/>
    </row>
    <row r="85" spans="3:8" x14ac:dyDescent="0.2">
      <c r="C85" s="56" t="s">
        <v>573</v>
      </c>
      <c r="D85" s="56" t="s">
        <v>574</v>
      </c>
      <c r="H85" s="10"/>
    </row>
    <row r="86" spans="3:8" x14ac:dyDescent="0.2">
      <c r="C86" s="56" t="s">
        <v>575</v>
      </c>
      <c r="D86" s="56" t="s">
        <v>576</v>
      </c>
      <c r="H86" s="10"/>
    </row>
    <row r="87" spans="3:8" x14ac:dyDescent="0.2">
      <c r="C87" s="56" t="s">
        <v>577</v>
      </c>
      <c r="D87" s="56" t="s">
        <v>578</v>
      </c>
      <c r="H87" s="10"/>
    </row>
    <row r="88" spans="3:8" x14ac:dyDescent="0.2">
      <c r="C88" s="56" t="s">
        <v>579</v>
      </c>
      <c r="D88" s="56" t="s">
        <v>580</v>
      </c>
      <c r="H88" s="10"/>
    </row>
    <row r="89" spans="3:8" x14ac:dyDescent="0.2">
      <c r="C89" s="56" t="s">
        <v>581</v>
      </c>
      <c r="D89" s="56" t="s">
        <v>582</v>
      </c>
      <c r="H89" s="10"/>
    </row>
    <row r="90" spans="3:8" x14ac:dyDescent="0.2">
      <c r="C90" s="56" t="s">
        <v>583</v>
      </c>
      <c r="D90" s="56" t="s">
        <v>584</v>
      </c>
      <c r="H90" s="10"/>
    </row>
    <row r="91" spans="3:8" x14ac:dyDescent="0.2">
      <c r="C91" s="56" t="s">
        <v>585</v>
      </c>
      <c r="D91" s="56" t="s">
        <v>586</v>
      </c>
      <c r="H91" s="10"/>
    </row>
    <row r="92" spans="3:8" x14ac:dyDescent="0.2">
      <c r="C92" s="56" t="s">
        <v>587</v>
      </c>
      <c r="D92" s="56" t="s">
        <v>588</v>
      </c>
      <c r="H92" s="10"/>
    </row>
    <row r="93" spans="3:8" x14ac:dyDescent="0.2">
      <c r="C93" s="56" t="s">
        <v>589</v>
      </c>
      <c r="D93" s="56" t="s">
        <v>590</v>
      </c>
      <c r="H93" s="10"/>
    </row>
    <row r="94" spans="3:8" x14ac:dyDescent="0.2">
      <c r="C94" s="56" t="s">
        <v>591</v>
      </c>
      <c r="D94" s="56" t="s">
        <v>592</v>
      </c>
      <c r="H94" s="10"/>
    </row>
    <row r="95" spans="3:8" x14ac:dyDescent="0.2">
      <c r="C95" s="56" t="s">
        <v>593</v>
      </c>
      <c r="D95" s="56" t="s">
        <v>594</v>
      </c>
      <c r="H95" s="10"/>
    </row>
    <row r="96" spans="3:8" x14ac:dyDescent="0.2">
      <c r="C96" s="56" t="s">
        <v>595</v>
      </c>
      <c r="D96" s="56" t="s">
        <v>596</v>
      </c>
      <c r="H96" s="10"/>
    </row>
    <row r="97" spans="3:8" x14ac:dyDescent="0.2">
      <c r="C97" s="56" t="s">
        <v>597</v>
      </c>
      <c r="D97" s="56" t="s">
        <v>598</v>
      </c>
      <c r="H97" s="10"/>
    </row>
    <row r="98" spans="3:8" x14ac:dyDescent="0.2">
      <c r="C98" s="56" t="s">
        <v>599</v>
      </c>
      <c r="D98" s="56" t="s">
        <v>600</v>
      </c>
      <c r="H98" s="10"/>
    </row>
    <row r="99" spans="3:8" x14ac:dyDescent="0.2">
      <c r="C99" s="56" t="s">
        <v>601</v>
      </c>
      <c r="D99" s="56" t="s">
        <v>602</v>
      </c>
      <c r="H99" s="10"/>
    </row>
    <row r="100" spans="3:8" x14ac:dyDescent="0.2">
      <c r="C100" s="56" t="s">
        <v>603</v>
      </c>
      <c r="D100" s="56" t="s">
        <v>604</v>
      </c>
      <c r="H100" s="10"/>
    </row>
    <row r="101" spans="3:8" x14ac:dyDescent="0.2">
      <c r="C101" s="56" t="s">
        <v>605</v>
      </c>
      <c r="D101" s="56" t="s">
        <v>606</v>
      </c>
      <c r="H101" s="10"/>
    </row>
    <row r="102" spans="3:8" x14ac:dyDescent="0.2">
      <c r="C102" s="56" t="s">
        <v>607</v>
      </c>
      <c r="D102" s="56" t="s">
        <v>608</v>
      </c>
      <c r="H102" s="10"/>
    </row>
    <row r="103" spans="3:8" x14ac:dyDescent="0.2">
      <c r="C103" s="56" t="s">
        <v>609</v>
      </c>
      <c r="D103" s="56" t="s">
        <v>610</v>
      </c>
      <c r="H103" s="10"/>
    </row>
    <row r="104" spans="3:8" x14ac:dyDescent="0.2">
      <c r="C104" s="56" t="s">
        <v>611</v>
      </c>
      <c r="D104" s="56" t="s">
        <v>612</v>
      </c>
      <c r="H104" s="10"/>
    </row>
    <row r="105" spans="3:8" x14ac:dyDescent="0.2">
      <c r="C105" s="56" t="s">
        <v>613</v>
      </c>
      <c r="D105" s="56" t="s">
        <v>614</v>
      </c>
      <c r="H105" s="10"/>
    </row>
    <row r="106" spans="3:8" x14ac:dyDescent="0.2">
      <c r="C106" s="56" t="s">
        <v>615</v>
      </c>
      <c r="D106" s="56" t="s">
        <v>616</v>
      </c>
      <c r="H106" s="10"/>
    </row>
    <row r="107" spans="3:8" x14ac:dyDescent="0.2">
      <c r="C107" s="56" t="s">
        <v>617</v>
      </c>
      <c r="D107" s="56" t="s">
        <v>618</v>
      </c>
      <c r="H107" s="10"/>
    </row>
    <row r="108" spans="3:8" x14ac:dyDescent="0.2">
      <c r="C108" s="56" t="s">
        <v>619</v>
      </c>
      <c r="D108" s="56" t="s">
        <v>620</v>
      </c>
      <c r="H108" s="10"/>
    </row>
    <row r="109" spans="3:8" x14ac:dyDescent="0.2">
      <c r="C109" s="56" t="s">
        <v>621</v>
      </c>
      <c r="D109" s="56" t="s">
        <v>622</v>
      </c>
      <c r="H109" s="10"/>
    </row>
    <row r="110" spans="3:8" x14ac:dyDescent="0.2">
      <c r="C110" s="56" t="s">
        <v>623</v>
      </c>
      <c r="D110" s="56" t="s">
        <v>624</v>
      </c>
      <c r="H110" s="10"/>
    </row>
    <row r="111" spans="3:8" x14ac:dyDescent="0.2">
      <c r="C111" s="56" t="s">
        <v>625</v>
      </c>
      <c r="D111" s="56" t="s">
        <v>626</v>
      </c>
      <c r="H111" s="10"/>
    </row>
    <row r="112" spans="3:8" x14ac:dyDescent="0.2">
      <c r="C112" s="56" t="s">
        <v>627</v>
      </c>
      <c r="D112" s="56" t="s">
        <v>628</v>
      </c>
      <c r="H112" s="10"/>
    </row>
    <row r="113" spans="3:8" x14ac:dyDescent="0.2">
      <c r="C113" s="56" t="s">
        <v>629</v>
      </c>
      <c r="D113" s="56" t="s">
        <v>630</v>
      </c>
      <c r="H113" s="10"/>
    </row>
    <row r="114" spans="3:8" x14ac:dyDescent="0.2">
      <c r="C114" s="56" t="s">
        <v>631</v>
      </c>
      <c r="D114" s="56" t="s">
        <v>632</v>
      </c>
      <c r="H114" s="10"/>
    </row>
    <row r="115" spans="3:8" x14ac:dyDescent="0.2">
      <c r="C115" s="56" t="s">
        <v>633</v>
      </c>
      <c r="D115" s="56" t="s">
        <v>634</v>
      </c>
      <c r="H115" s="10"/>
    </row>
    <row r="116" spans="3:8" x14ac:dyDescent="0.2">
      <c r="C116" s="56" t="s">
        <v>635</v>
      </c>
      <c r="D116" s="56" t="s">
        <v>636</v>
      </c>
      <c r="H116" s="10"/>
    </row>
    <row r="117" spans="3:8" x14ac:dyDescent="0.2">
      <c r="C117" s="56" t="s">
        <v>637</v>
      </c>
      <c r="D117" s="56" t="s">
        <v>638</v>
      </c>
      <c r="H117" s="10"/>
    </row>
    <row r="118" spans="3:8" x14ac:dyDescent="0.2">
      <c r="C118" s="56" t="s">
        <v>639</v>
      </c>
      <c r="D118" s="56" t="s">
        <v>640</v>
      </c>
      <c r="H118" s="10"/>
    </row>
    <row r="119" spans="3:8" x14ac:dyDescent="0.2">
      <c r="C119" s="56" t="s">
        <v>641</v>
      </c>
      <c r="D119" s="56" t="s">
        <v>642</v>
      </c>
      <c r="H119" s="10"/>
    </row>
    <row r="120" spans="3:8" x14ac:dyDescent="0.2">
      <c r="C120" s="56" t="s">
        <v>643</v>
      </c>
      <c r="D120" s="56" t="s">
        <v>242</v>
      </c>
      <c r="H120" s="10"/>
    </row>
    <row r="121" spans="3:8" x14ac:dyDescent="0.2">
      <c r="C121" s="56" t="s">
        <v>644</v>
      </c>
      <c r="D121" s="56" t="s">
        <v>645</v>
      </c>
      <c r="H121" s="10"/>
    </row>
    <row r="122" spans="3:8" x14ac:dyDescent="0.2">
      <c r="C122" s="56" t="s">
        <v>646</v>
      </c>
      <c r="D122" s="56" t="s">
        <v>647</v>
      </c>
      <c r="H122" s="10"/>
    </row>
    <row r="123" spans="3:8" x14ac:dyDescent="0.2">
      <c r="C123" s="56" t="s">
        <v>648</v>
      </c>
      <c r="D123" s="56" t="s">
        <v>649</v>
      </c>
      <c r="H123" s="10"/>
    </row>
    <row r="124" spans="3:8" x14ac:dyDescent="0.2">
      <c r="C124" s="56" t="s">
        <v>650</v>
      </c>
      <c r="D124" s="56" t="s">
        <v>651</v>
      </c>
      <c r="H124" s="10"/>
    </row>
    <row r="125" spans="3:8" x14ac:dyDescent="0.2">
      <c r="C125" s="56" t="s">
        <v>652</v>
      </c>
      <c r="D125" s="56" t="s">
        <v>653</v>
      </c>
      <c r="H125" s="10"/>
    </row>
    <row r="126" spans="3:8" x14ac:dyDescent="0.2">
      <c r="C126" s="56" t="s">
        <v>654</v>
      </c>
      <c r="D126" s="56" t="s">
        <v>655</v>
      </c>
      <c r="H126" s="10"/>
    </row>
    <row r="127" spans="3:8" x14ac:dyDescent="0.2">
      <c r="C127" s="56" t="s">
        <v>656</v>
      </c>
      <c r="D127" s="56" t="s">
        <v>657</v>
      </c>
      <c r="H127" s="10"/>
    </row>
    <row r="128" spans="3:8" x14ac:dyDescent="0.2">
      <c r="C128" s="56" t="s">
        <v>658</v>
      </c>
      <c r="D128" s="56" t="s">
        <v>659</v>
      </c>
      <c r="H128" s="10"/>
    </row>
    <row r="129" spans="3:8" x14ac:dyDescent="0.2">
      <c r="C129" s="56" t="s">
        <v>660</v>
      </c>
      <c r="D129" s="56" t="s">
        <v>661</v>
      </c>
      <c r="H129" s="10"/>
    </row>
    <row r="130" spans="3:8" x14ac:dyDescent="0.2">
      <c r="C130" s="56" t="s">
        <v>662</v>
      </c>
      <c r="D130" s="56" t="s">
        <v>663</v>
      </c>
      <c r="H130" s="10"/>
    </row>
    <row r="131" spans="3:8" x14ac:dyDescent="0.2">
      <c r="C131" s="56" t="s">
        <v>664</v>
      </c>
      <c r="D131" s="56" t="s">
        <v>665</v>
      </c>
      <c r="H131" s="10"/>
    </row>
    <row r="132" spans="3:8" x14ac:dyDescent="0.2">
      <c r="C132" s="56" t="s">
        <v>666</v>
      </c>
      <c r="D132" s="56" t="s">
        <v>667</v>
      </c>
      <c r="H132" s="10"/>
    </row>
    <row r="133" spans="3:8" x14ac:dyDescent="0.2">
      <c r="C133" s="56" t="s">
        <v>668</v>
      </c>
      <c r="D133" s="56" t="s">
        <v>669</v>
      </c>
      <c r="H133" s="10"/>
    </row>
    <row r="134" spans="3:8" x14ac:dyDescent="0.2">
      <c r="C134" s="56" t="s">
        <v>670</v>
      </c>
      <c r="D134" s="56" t="s">
        <v>671</v>
      </c>
      <c r="H134" s="10"/>
    </row>
    <row r="135" spans="3:8" x14ac:dyDescent="0.2">
      <c r="C135" s="56" t="s">
        <v>672</v>
      </c>
      <c r="D135" s="56" t="s">
        <v>673</v>
      </c>
      <c r="H135" s="10"/>
    </row>
    <row r="136" spans="3:8" x14ac:dyDescent="0.2">
      <c r="C136" s="56" t="s">
        <v>674</v>
      </c>
      <c r="D136" s="56" t="s">
        <v>675</v>
      </c>
      <c r="H136" s="10"/>
    </row>
    <row r="137" spans="3:8" x14ac:dyDescent="0.2">
      <c r="C137" s="56" t="s">
        <v>676</v>
      </c>
      <c r="D137" s="56" t="s">
        <v>677</v>
      </c>
      <c r="H137" s="10"/>
    </row>
    <row r="138" spans="3:8" x14ac:dyDescent="0.2">
      <c r="C138" s="56" t="s">
        <v>678</v>
      </c>
      <c r="D138" s="56" t="s">
        <v>679</v>
      </c>
      <c r="H138" s="10"/>
    </row>
    <row r="139" spans="3:8" x14ac:dyDescent="0.2">
      <c r="C139" s="56" t="s">
        <v>680</v>
      </c>
      <c r="D139" s="56" t="s">
        <v>681</v>
      </c>
      <c r="H139" s="10"/>
    </row>
    <row r="140" spans="3:8" x14ac:dyDescent="0.2">
      <c r="C140" s="56" t="s">
        <v>682</v>
      </c>
      <c r="D140" s="56" t="s">
        <v>683</v>
      </c>
      <c r="H140" s="10"/>
    </row>
    <row r="141" spans="3:8" x14ac:dyDescent="0.2">
      <c r="C141" s="56" t="s">
        <v>684</v>
      </c>
      <c r="D141" s="56" t="s">
        <v>685</v>
      </c>
      <c r="H141" s="10"/>
    </row>
    <row r="142" spans="3:8" x14ac:dyDescent="0.2">
      <c r="C142" s="56" t="s">
        <v>686</v>
      </c>
      <c r="D142" s="56" t="s">
        <v>687</v>
      </c>
      <c r="H142" s="10"/>
    </row>
    <row r="143" spans="3:8" x14ac:dyDescent="0.2">
      <c r="C143" s="56" t="s">
        <v>688</v>
      </c>
      <c r="D143" s="56" t="s">
        <v>689</v>
      </c>
      <c r="H143" s="10"/>
    </row>
    <row r="144" spans="3:8" x14ac:dyDescent="0.2">
      <c r="C144" s="56" t="s">
        <v>690</v>
      </c>
      <c r="D144" s="56" t="s">
        <v>691</v>
      </c>
      <c r="H144" s="10"/>
    </row>
    <row r="145" spans="3:8" x14ac:dyDescent="0.2">
      <c r="C145" s="56" t="s">
        <v>692</v>
      </c>
      <c r="D145" s="56" t="s">
        <v>693</v>
      </c>
      <c r="H145" s="10"/>
    </row>
    <row r="146" spans="3:8" x14ac:dyDescent="0.2">
      <c r="C146" s="56" t="s">
        <v>694</v>
      </c>
      <c r="D146" s="56" t="s">
        <v>695</v>
      </c>
      <c r="H146" s="10"/>
    </row>
    <row r="147" spans="3:8" x14ac:dyDescent="0.2">
      <c r="C147" s="56" t="s">
        <v>696</v>
      </c>
      <c r="D147" s="56" t="s">
        <v>697</v>
      </c>
      <c r="H147" s="10"/>
    </row>
    <row r="148" spans="3:8" x14ac:dyDescent="0.2">
      <c r="C148" s="56" t="s">
        <v>698</v>
      </c>
      <c r="D148" s="56" t="s">
        <v>699</v>
      </c>
      <c r="H148" s="10"/>
    </row>
    <row r="149" spans="3:8" x14ac:dyDescent="0.2">
      <c r="C149" s="56" t="s">
        <v>700</v>
      </c>
      <c r="D149" s="56" t="s">
        <v>701</v>
      </c>
      <c r="H149" s="10"/>
    </row>
    <row r="150" spans="3:8" x14ac:dyDescent="0.2">
      <c r="C150" s="56" t="s">
        <v>702</v>
      </c>
      <c r="D150" s="56" t="s">
        <v>703</v>
      </c>
      <c r="H150" s="10"/>
    </row>
    <row r="151" spans="3:8" x14ac:dyDescent="0.2">
      <c r="C151" s="56" t="s">
        <v>704</v>
      </c>
      <c r="D151" s="56" t="s">
        <v>705</v>
      </c>
      <c r="H151" s="10"/>
    </row>
    <row r="152" spans="3:8" x14ac:dyDescent="0.2">
      <c r="C152" s="56" t="s">
        <v>706</v>
      </c>
      <c r="D152" s="56" t="s">
        <v>707</v>
      </c>
      <c r="H152" s="10"/>
    </row>
    <row r="153" spans="3:8" x14ac:dyDescent="0.2">
      <c r="C153" s="56" t="s">
        <v>708</v>
      </c>
      <c r="D153" s="56" t="s">
        <v>709</v>
      </c>
      <c r="H153" s="10"/>
    </row>
    <row r="154" spans="3:8" x14ac:dyDescent="0.2">
      <c r="C154" s="56" t="s">
        <v>710</v>
      </c>
      <c r="D154" s="56" t="s">
        <v>711</v>
      </c>
      <c r="H154" s="10"/>
    </row>
    <row r="155" spans="3:8" x14ac:dyDescent="0.2">
      <c r="C155" s="56" t="s">
        <v>712</v>
      </c>
      <c r="D155" s="56" t="s">
        <v>713</v>
      </c>
      <c r="H155" s="10"/>
    </row>
    <row r="156" spans="3:8" x14ac:dyDescent="0.2">
      <c r="C156" s="56" t="s">
        <v>714</v>
      </c>
      <c r="D156" s="56" t="s">
        <v>715</v>
      </c>
      <c r="H156" s="10"/>
    </row>
    <row r="157" spans="3:8" x14ac:dyDescent="0.2">
      <c r="C157" s="56" t="s">
        <v>716</v>
      </c>
      <c r="D157" s="56" t="s">
        <v>717</v>
      </c>
      <c r="H157" s="10"/>
    </row>
    <row r="158" spans="3:8" x14ac:dyDescent="0.2">
      <c r="C158" s="56" t="s">
        <v>718</v>
      </c>
      <c r="D158" s="56" t="s">
        <v>719</v>
      </c>
      <c r="H158" s="10"/>
    </row>
    <row r="159" spans="3:8" x14ac:dyDescent="0.2">
      <c r="C159" s="56" t="s">
        <v>720</v>
      </c>
      <c r="D159" s="56" t="s">
        <v>721</v>
      </c>
      <c r="H159" s="10"/>
    </row>
    <row r="160" spans="3:8" x14ac:dyDescent="0.2">
      <c r="C160" s="56" t="s">
        <v>722</v>
      </c>
      <c r="D160" s="56" t="s">
        <v>723</v>
      </c>
      <c r="H160" s="10"/>
    </row>
    <row r="161" spans="3:8" x14ac:dyDescent="0.2">
      <c r="C161" s="56" t="s">
        <v>724</v>
      </c>
      <c r="D161" s="56" t="s">
        <v>725</v>
      </c>
      <c r="H161" s="10"/>
    </row>
    <row r="162" spans="3:8" x14ac:dyDescent="0.2">
      <c r="C162" s="56" t="s">
        <v>726</v>
      </c>
      <c r="D162" s="56" t="s">
        <v>247</v>
      </c>
      <c r="H162" s="10"/>
    </row>
    <row r="163" spans="3:8" x14ac:dyDescent="0.2">
      <c r="C163" s="56" t="s">
        <v>727</v>
      </c>
      <c r="D163" s="56" t="s">
        <v>728</v>
      </c>
      <c r="H163" s="10"/>
    </row>
    <row r="164" spans="3:8" x14ac:dyDescent="0.2">
      <c r="C164" s="56" t="s">
        <v>729</v>
      </c>
      <c r="D164" s="56" t="s">
        <v>730</v>
      </c>
      <c r="H164" s="10"/>
    </row>
    <row r="165" spans="3:8" x14ac:dyDescent="0.2">
      <c r="C165" s="56" t="s">
        <v>731</v>
      </c>
      <c r="D165" s="56" t="s">
        <v>732</v>
      </c>
      <c r="H165" s="10"/>
    </row>
    <row r="166" spans="3:8" x14ac:dyDescent="0.2">
      <c r="C166" s="56" t="s">
        <v>733</v>
      </c>
      <c r="D166" s="56" t="s">
        <v>734</v>
      </c>
      <c r="H166" s="10"/>
    </row>
    <row r="167" spans="3:8" x14ac:dyDescent="0.2">
      <c r="C167" s="56" t="s">
        <v>735</v>
      </c>
      <c r="D167" s="56" t="s">
        <v>736</v>
      </c>
      <c r="H167" s="10"/>
    </row>
    <row r="168" spans="3:8" x14ac:dyDescent="0.2">
      <c r="C168" s="56" t="s">
        <v>737</v>
      </c>
      <c r="D168" s="56" t="s">
        <v>738</v>
      </c>
      <c r="H168" s="10"/>
    </row>
    <row r="169" spans="3:8" x14ac:dyDescent="0.2">
      <c r="C169" s="56" t="s">
        <v>739</v>
      </c>
      <c r="D169" s="56" t="s">
        <v>740</v>
      </c>
      <c r="H169" s="10"/>
    </row>
    <row r="170" spans="3:8" x14ac:dyDescent="0.2">
      <c r="C170" s="56" t="s">
        <v>741</v>
      </c>
      <c r="D170" s="56" t="s">
        <v>742</v>
      </c>
      <c r="H170" s="10"/>
    </row>
    <row r="171" spans="3:8" x14ac:dyDescent="0.2">
      <c r="C171" s="56" t="s">
        <v>743</v>
      </c>
      <c r="D171" s="56" t="s">
        <v>744</v>
      </c>
      <c r="H171" s="10"/>
    </row>
    <row r="172" spans="3:8" x14ac:dyDescent="0.2">
      <c r="C172" s="56" t="s">
        <v>745</v>
      </c>
      <c r="D172" s="56" t="s">
        <v>746</v>
      </c>
      <c r="H172" s="10"/>
    </row>
    <row r="173" spans="3:8" x14ac:dyDescent="0.2">
      <c r="C173" s="56" t="s">
        <v>747</v>
      </c>
      <c r="D173" s="56" t="s">
        <v>748</v>
      </c>
      <c r="H173" s="10"/>
    </row>
    <row r="174" spans="3:8" x14ac:dyDescent="0.2">
      <c r="C174" s="56" t="s">
        <v>749</v>
      </c>
      <c r="D174" s="56" t="s">
        <v>750</v>
      </c>
      <c r="H174" s="10"/>
    </row>
    <row r="175" spans="3:8" x14ac:dyDescent="0.2">
      <c r="C175" s="56" t="s">
        <v>751</v>
      </c>
      <c r="D175" s="56" t="s">
        <v>752</v>
      </c>
      <c r="H175" s="10"/>
    </row>
    <row r="176" spans="3:8" x14ac:dyDescent="0.2">
      <c r="C176" s="56" t="s">
        <v>753</v>
      </c>
      <c r="D176" s="56" t="s">
        <v>754</v>
      </c>
      <c r="H176" s="10"/>
    </row>
    <row r="177" spans="3:8" x14ac:dyDescent="0.2">
      <c r="C177" s="56" t="s">
        <v>755</v>
      </c>
      <c r="D177" s="56" t="s">
        <v>756</v>
      </c>
      <c r="H177" s="10"/>
    </row>
    <row r="178" spans="3:8" x14ac:dyDescent="0.2">
      <c r="C178" s="56" t="s">
        <v>757</v>
      </c>
      <c r="D178" s="56" t="s">
        <v>758</v>
      </c>
      <c r="H178" s="10"/>
    </row>
    <row r="179" spans="3:8" x14ac:dyDescent="0.2">
      <c r="C179" s="56" t="s">
        <v>759</v>
      </c>
      <c r="D179" s="56" t="s">
        <v>760</v>
      </c>
      <c r="H179" s="10"/>
    </row>
    <row r="180" spans="3:8" x14ac:dyDescent="0.2">
      <c r="C180" s="56" t="s">
        <v>761</v>
      </c>
      <c r="D180" s="56" t="s">
        <v>762</v>
      </c>
      <c r="H180" s="10"/>
    </row>
    <row r="181" spans="3:8" x14ac:dyDescent="0.2">
      <c r="C181" s="56" t="s">
        <v>763</v>
      </c>
      <c r="D181" s="56" t="s">
        <v>764</v>
      </c>
      <c r="H181" s="10"/>
    </row>
    <row r="182" spans="3:8" x14ac:dyDescent="0.2">
      <c r="C182" s="56" t="s">
        <v>765</v>
      </c>
      <c r="D182" s="56" t="s">
        <v>766</v>
      </c>
      <c r="H182" s="10"/>
    </row>
    <row r="183" spans="3:8" x14ac:dyDescent="0.2">
      <c r="C183" s="56" t="s">
        <v>767</v>
      </c>
      <c r="D183" s="56" t="s">
        <v>768</v>
      </c>
      <c r="H183" s="10"/>
    </row>
    <row r="184" spans="3:8" x14ac:dyDescent="0.2">
      <c r="C184" s="56" t="s">
        <v>769</v>
      </c>
      <c r="D184" s="56" t="s">
        <v>770</v>
      </c>
      <c r="H184" s="10"/>
    </row>
    <row r="185" spans="3:8" x14ac:dyDescent="0.2">
      <c r="C185" s="56" t="s">
        <v>771</v>
      </c>
      <c r="D185" s="56" t="s">
        <v>772</v>
      </c>
      <c r="H185" s="10"/>
    </row>
    <row r="186" spans="3:8" x14ac:dyDescent="0.2">
      <c r="C186" s="56" t="s">
        <v>773</v>
      </c>
      <c r="D186" s="56" t="s">
        <v>774</v>
      </c>
      <c r="H186" s="10"/>
    </row>
    <row r="187" spans="3:8" x14ac:dyDescent="0.2">
      <c r="C187" s="56" t="s">
        <v>775</v>
      </c>
      <c r="D187" s="56" t="s">
        <v>776</v>
      </c>
      <c r="H187" s="10"/>
    </row>
    <row r="188" spans="3:8" x14ac:dyDescent="0.2">
      <c r="C188" s="56" t="s">
        <v>777</v>
      </c>
      <c r="D188" s="56" t="s">
        <v>778</v>
      </c>
      <c r="H188" s="10"/>
    </row>
    <row r="189" spans="3:8" x14ac:dyDescent="0.2">
      <c r="C189" s="56" t="s">
        <v>779</v>
      </c>
      <c r="D189" s="56" t="s">
        <v>780</v>
      </c>
      <c r="H189" s="10"/>
    </row>
    <row r="190" spans="3:8" x14ac:dyDescent="0.2">
      <c r="C190" s="56" t="s">
        <v>781</v>
      </c>
      <c r="D190" s="56" t="s">
        <v>782</v>
      </c>
      <c r="H190" s="10"/>
    </row>
    <row r="191" spans="3:8" x14ac:dyDescent="0.2">
      <c r="C191" s="56" t="s">
        <v>783</v>
      </c>
      <c r="D191" s="56" t="s">
        <v>784</v>
      </c>
      <c r="H191" s="10"/>
    </row>
    <row r="192" spans="3:8" x14ac:dyDescent="0.2">
      <c r="C192" s="56" t="s">
        <v>785</v>
      </c>
      <c r="D192" s="56" t="s">
        <v>786</v>
      </c>
      <c r="H192" s="10"/>
    </row>
    <row r="193" spans="3:8" x14ac:dyDescent="0.2">
      <c r="C193" s="56" t="s">
        <v>787</v>
      </c>
      <c r="D193" s="56" t="s">
        <v>788</v>
      </c>
      <c r="H193" s="10"/>
    </row>
    <row r="194" spans="3:8" x14ac:dyDescent="0.2">
      <c r="C194" s="56" t="s">
        <v>789</v>
      </c>
      <c r="D194" s="56" t="s">
        <v>790</v>
      </c>
      <c r="H194" s="10"/>
    </row>
    <row r="195" spans="3:8" x14ac:dyDescent="0.2">
      <c r="C195" s="56" t="s">
        <v>791</v>
      </c>
      <c r="D195" s="56" t="s">
        <v>792</v>
      </c>
      <c r="H195" s="10"/>
    </row>
    <row r="196" spans="3:8" x14ac:dyDescent="0.2">
      <c r="C196" s="56" t="s">
        <v>793</v>
      </c>
      <c r="D196" s="56" t="s">
        <v>794</v>
      </c>
      <c r="H196" s="10"/>
    </row>
    <row r="197" spans="3:8" x14ac:dyDescent="0.2">
      <c r="C197" s="56" t="s">
        <v>795</v>
      </c>
      <c r="D197" s="56" t="s">
        <v>796</v>
      </c>
      <c r="H197" s="10"/>
    </row>
    <row r="198" spans="3:8" x14ac:dyDescent="0.2">
      <c r="C198" s="56" t="s">
        <v>797</v>
      </c>
      <c r="D198" s="56" t="s">
        <v>798</v>
      </c>
      <c r="H198" s="10"/>
    </row>
    <row r="199" spans="3:8" x14ac:dyDescent="0.2">
      <c r="C199" s="56" t="s">
        <v>799</v>
      </c>
      <c r="D199" s="56" t="s">
        <v>800</v>
      </c>
      <c r="H199" s="10"/>
    </row>
    <row r="200" spans="3:8" x14ac:dyDescent="0.2">
      <c r="C200" s="56" t="s">
        <v>801</v>
      </c>
      <c r="D200" s="56" t="s">
        <v>802</v>
      </c>
      <c r="H200" s="10"/>
    </row>
    <row r="201" spans="3:8" x14ac:dyDescent="0.2">
      <c r="C201" s="56" t="s">
        <v>803</v>
      </c>
      <c r="D201" s="56" t="s">
        <v>804</v>
      </c>
      <c r="H201" s="10"/>
    </row>
    <row r="202" spans="3:8" x14ac:dyDescent="0.2">
      <c r="C202" s="56" t="s">
        <v>805</v>
      </c>
      <c r="D202" s="56" t="s">
        <v>806</v>
      </c>
      <c r="H202" s="10"/>
    </row>
    <row r="203" spans="3:8" x14ac:dyDescent="0.2">
      <c r="C203" s="56" t="s">
        <v>807</v>
      </c>
      <c r="D203" s="56" t="s">
        <v>808</v>
      </c>
      <c r="H203" s="10"/>
    </row>
    <row r="204" spans="3:8" x14ac:dyDescent="0.2">
      <c r="C204" s="56" t="s">
        <v>809</v>
      </c>
      <c r="D204" s="56" t="s">
        <v>810</v>
      </c>
      <c r="H204" s="10"/>
    </row>
    <row r="205" spans="3:8" x14ac:dyDescent="0.2">
      <c r="C205" s="56" t="s">
        <v>811</v>
      </c>
      <c r="D205" s="56" t="s">
        <v>812</v>
      </c>
      <c r="H205" s="10"/>
    </row>
    <row r="206" spans="3:8" x14ac:dyDescent="0.2">
      <c r="C206" s="56" t="s">
        <v>813</v>
      </c>
      <c r="D206" s="56" t="s">
        <v>814</v>
      </c>
      <c r="H206" s="10"/>
    </row>
    <row r="207" spans="3:8" x14ac:dyDescent="0.2">
      <c r="C207" s="56" t="s">
        <v>815</v>
      </c>
      <c r="D207" s="56" t="s">
        <v>816</v>
      </c>
      <c r="H207" s="10"/>
    </row>
    <row r="208" spans="3:8" x14ac:dyDescent="0.2">
      <c r="C208" s="56" t="s">
        <v>817</v>
      </c>
      <c r="D208" s="56" t="s">
        <v>818</v>
      </c>
      <c r="H208" s="10"/>
    </row>
    <row r="209" spans="3:8" x14ac:dyDescent="0.2">
      <c r="C209" s="56" t="s">
        <v>819</v>
      </c>
      <c r="D209" s="56" t="s">
        <v>820</v>
      </c>
      <c r="H209" s="10"/>
    </row>
    <row r="210" spans="3:8" x14ac:dyDescent="0.2">
      <c r="C210" s="56" t="s">
        <v>821</v>
      </c>
      <c r="D210" s="56" t="s">
        <v>822</v>
      </c>
      <c r="H210" s="10"/>
    </row>
    <row r="211" spans="3:8" x14ac:dyDescent="0.2">
      <c r="C211" s="56" t="s">
        <v>823</v>
      </c>
      <c r="D211" s="56" t="s">
        <v>824</v>
      </c>
      <c r="H211" s="10"/>
    </row>
    <row r="212" spans="3:8" x14ac:dyDescent="0.2">
      <c r="C212" s="56" t="s">
        <v>825</v>
      </c>
      <c r="D212" s="56" t="s">
        <v>826</v>
      </c>
      <c r="H212" s="10"/>
    </row>
    <row r="213" spans="3:8" x14ac:dyDescent="0.2">
      <c r="C213" s="56" t="s">
        <v>827</v>
      </c>
      <c r="D213" s="56" t="s">
        <v>828</v>
      </c>
      <c r="H213" s="10"/>
    </row>
    <row r="214" spans="3:8" x14ac:dyDescent="0.2">
      <c r="C214" s="56" t="s">
        <v>829</v>
      </c>
      <c r="D214" s="56" t="s">
        <v>830</v>
      </c>
      <c r="H214" s="10"/>
    </row>
    <row r="215" spans="3:8" x14ac:dyDescent="0.2">
      <c r="C215" s="56" t="s">
        <v>831</v>
      </c>
      <c r="D215" s="56" t="s">
        <v>832</v>
      </c>
      <c r="H215" s="10"/>
    </row>
    <row r="216" spans="3:8" x14ac:dyDescent="0.2">
      <c r="C216" s="56" t="s">
        <v>833</v>
      </c>
      <c r="D216" s="56" t="s">
        <v>834</v>
      </c>
      <c r="H216" s="10"/>
    </row>
    <row r="217" spans="3:8" x14ac:dyDescent="0.2">
      <c r="C217" s="56" t="s">
        <v>835</v>
      </c>
      <c r="D217" s="56" t="s">
        <v>836</v>
      </c>
      <c r="H217" s="10"/>
    </row>
    <row r="218" spans="3:8" x14ac:dyDescent="0.2">
      <c r="C218" s="56" t="s">
        <v>837</v>
      </c>
      <c r="D218" s="56" t="s">
        <v>838</v>
      </c>
      <c r="H218" s="10"/>
    </row>
    <row r="219" spans="3:8" x14ac:dyDescent="0.2">
      <c r="C219" s="56" t="s">
        <v>839</v>
      </c>
      <c r="D219" s="56" t="s">
        <v>840</v>
      </c>
      <c r="H219" s="10"/>
    </row>
    <row r="220" spans="3:8" x14ac:dyDescent="0.2">
      <c r="C220" s="56" t="s">
        <v>841</v>
      </c>
      <c r="D220" s="56" t="s">
        <v>842</v>
      </c>
      <c r="H220" s="10"/>
    </row>
    <row r="221" spans="3:8" x14ac:dyDescent="0.2">
      <c r="C221" s="56" t="s">
        <v>843</v>
      </c>
      <c r="D221" s="56" t="s">
        <v>844</v>
      </c>
      <c r="H221" s="10"/>
    </row>
    <row r="222" spans="3:8" x14ac:dyDescent="0.2">
      <c r="C222" s="56" t="s">
        <v>845</v>
      </c>
      <c r="D222" s="56" t="s">
        <v>846</v>
      </c>
      <c r="H222" s="10"/>
    </row>
    <row r="223" spans="3:8" x14ac:dyDescent="0.2">
      <c r="C223" s="56" t="s">
        <v>847</v>
      </c>
      <c r="D223" s="56" t="s">
        <v>248</v>
      </c>
      <c r="H223" s="10"/>
    </row>
    <row r="224" spans="3:8" x14ac:dyDescent="0.2">
      <c r="C224" s="56" t="s">
        <v>848</v>
      </c>
      <c r="D224" s="56" t="s">
        <v>849</v>
      </c>
      <c r="H224" s="10"/>
    </row>
    <row r="225" spans="3:8" x14ac:dyDescent="0.2">
      <c r="C225" s="56" t="s">
        <v>850</v>
      </c>
      <c r="D225" s="56" t="s">
        <v>851</v>
      </c>
      <c r="H225" s="10"/>
    </row>
    <row r="226" spans="3:8" x14ac:dyDescent="0.2">
      <c r="C226" s="56" t="s">
        <v>852</v>
      </c>
      <c r="D226" s="56" t="s">
        <v>853</v>
      </c>
      <c r="H226" s="10"/>
    </row>
    <row r="227" spans="3:8" x14ac:dyDescent="0.2">
      <c r="C227" s="56" t="s">
        <v>854</v>
      </c>
      <c r="D227" s="56" t="s">
        <v>855</v>
      </c>
      <c r="H227" s="10"/>
    </row>
    <row r="228" spans="3:8" x14ac:dyDescent="0.2">
      <c r="C228" s="56" t="s">
        <v>856</v>
      </c>
      <c r="D228" s="56" t="s">
        <v>857</v>
      </c>
      <c r="H228" s="10"/>
    </row>
    <row r="229" spans="3:8" x14ac:dyDescent="0.2">
      <c r="C229" s="56" t="s">
        <v>858</v>
      </c>
      <c r="D229" s="56" t="s">
        <v>859</v>
      </c>
      <c r="H229" s="10"/>
    </row>
    <row r="230" spans="3:8" x14ac:dyDescent="0.2">
      <c r="C230" s="56" t="s">
        <v>860</v>
      </c>
      <c r="D230" s="56" t="s">
        <v>861</v>
      </c>
      <c r="H230" s="10"/>
    </row>
    <row r="231" spans="3:8" x14ac:dyDescent="0.2">
      <c r="C231" s="56" t="s">
        <v>862</v>
      </c>
      <c r="D231" s="56" t="s">
        <v>863</v>
      </c>
      <c r="H231" s="10"/>
    </row>
    <row r="232" spans="3:8" x14ac:dyDescent="0.2">
      <c r="C232" s="56" t="s">
        <v>864</v>
      </c>
      <c r="D232" s="56" t="s">
        <v>865</v>
      </c>
      <c r="H232" s="10"/>
    </row>
    <row r="233" spans="3:8" x14ac:dyDescent="0.2">
      <c r="C233" s="56" t="s">
        <v>866</v>
      </c>
      <c r="D233" s="56" t="s">
        <v>867</v>
      </c>
      <c r="H233" s="10"/>
    </row>
    <row r="234" spans="3:8" x14ac:dyDescent="0.2">
      <c r="C234" s="56" t="s">
        <v>868</v>
      </c>
      <c r="D234" s="56" t="s">
        <v>869</v>
      </c>
      <c r="H234" s="10"/>
    </row>
    <row r="235" spans="3:8" x14ac:dyDescent="0.2">
      <c r="C235" s="56" t="s">
        <v>870</v>
      </c>
      <c r="D235" s="56" t="s">
        <v>871</v>
      </c>
      <c r="H235" s="10"/>
    </row>
    <row r="236" spans="3:8" x14ac:dyDescent="0.2">
      <c r="C236" s="56" t="s">
        <v>872</v>
      </c>
      <c r="D236" s="56" t="s">
        <v>873</v>
      </c>
      <c r="H236" s="10"/>
    </row>
    <row r="237" spans="3:8" x14ac:dyDescent="0.2">
      <c r="C237" s="56" t="s">
        <v>874</v>
      </c>
      <c r="D237" s="56" t="s">
        <v>875</v>
      </c>
      <c r="H237" s="10"/>
    </row>
    <row r="238" spans="3:8" x14ac:dyDescent="0.2">
      <c r="C238" s="56" t="s">
        <v>876</v>
      </c>
      <c r="D238" s="56" t="s">
        <v>877</v>
      </c>
      <c r="H238" s="10"/>
    </row>
    <row r="239" spans="3:8" x14ac:dyDescent="0.2">
      <c r="C239" s="56" t="s">
        <v>878</v>
      </c>
      <c r="D239" s="56" t="s">
        <v>879</v>
      </c>
      <c r="H239" s="10"/>
    </row>
    <row r="240" spans="3:8" x14ac:dyDescent="0.2">
      <c r="C240" s="56" t="s">
        <v>880</v>
      </c>
      <c r="D240" s="56" t="s">
        <v>881</v>
      </c>
      <c r="H240" s="10"/>
    </row>
    <row r="241" spans="3:8" x14ac:dyDescent="0.2">
      <c r="C241" s="56" t="s">
        <v>882</v>
      </c>
      <c r="D241" s="56" t="s">
        <v>883</v>
      </c>
      <c r="H241" s="10"/>
    </row>
    <row r="242" spans="3:8" x14ac:dyDescent="0.2">
      <c r="C242" s="56" t="s">
        <v>884</v>
      </c>
      <c r="D242" s="56" t="s">
        <v>885</v>
      </c>
      <c r="H242" s="10"/>
    </row>
    <row r="243" spans="3:8" x14ac:dyDescent="0.2">
      <c r="C243" s="56" t="s">
        <v>886</v>
      </c>
      <c r="D243" s="56" t="s">
        <v>887</v>
      </c>
      <c r="H243" s="10"/>
    </row>
    <row r="244" spans="3:8" x14ac:dyDescent="0.2">
      <c r="C244" s="56" t="s">
        <v>888</v>
      </c>
      <c r="D244" s="56" t="s">
        <v>889</v>
      </c>
      <c r="H244" s="10"/>
    </row>
    <row r="245" spans="3:8" x14ac:dyDescent="0.2">
      <c r="C245" s="56" t="s">
        <v>890</v>
      </c>
      <c r="D245" s="56" t="s">
        <v>891</v>
      </c>
      <c r="H245" s="10"/>
    </row>
    <row r="246" spans="3:8" x14ac:dyDescent="0.2">
      <c r="C246" s="56" t="s">
        <v>892</v>
      </c>
      <c r="D246" s="56" t="s">
        <v>893</v>
      </c>
      <c r="H246" s="10"/>
    </row>
    <row r="247" spans="3:8" x14ac:dyDescent="0.2">
      <c r="C247" s="56" t="s">
        <v>894</v>
      </c>
      <c r="D247" s="56" t="s">
        <v>895</v>
      </c>
      <c r="H247" s="10"/>
    </row>
    <row r="248" spans="3:8" x14ac:dyDescent="0.2">
      <c r="C248" s="56" t="s">
        <v>896</v>
      </c>
      <c r="D248" s="56" t="s">
        <v>897</v>
      </c>
      <c r="H248" s="10"/>
    </row>
    <row r="249" spans="3:8" x14ac:dyDescent="0.2">
      <c r="C249" s="56" t="s">
        <v>898</v>
      </c>
      <c r="D249" s="56" t="s">
        <v>899</v>
      </c>
      <c r="H249" s="10"/>
    </row>
    <row r="250" spans="3:8" x14ac:dyDescent="0.2">
      <c r="C250" s="56" t="s">
        <v>900</v>
      </c>
      <c r="D250" s="56" t="s">
        <v>901</v>
      </c>
      <c r="H250" s="10"/>
    </row>
    <row r="251" spans="3:8" x14ac:dyDescent="0.2">
      <c r="C251" s="56" t="s">
        <v>902</v>
      </c>
      <c r="D251" s="56" t="s">
        <v>903</v>
      </c>
      <c r="H251" s="10"/>
    </row>
    <row r="252" spans="3:8" x14ac:dyDescent="0.2">
      <c r="C252" s="56" t="s">
        <v>904</v>
      </c>
      <c r="D252" s="56" t="s">
        <v>905</v>
      </c>
      <c r="H252" s="10"/>
    </row>
    <row r="253" spans="3:8" x14ac:dyDescent="0.2">
      <c r="C253" s="56" t="s">
        <v>906</v>
      </c>
      <c r="D253" s="56" t="s">
        <v>907</v>
      </c>
      <c r="H253" s="10"/>
    </row>
    <row r="254" spans="3:8" x14ac:dyDescent="0.2">
      <c r="C254" s="56" t="s">
        <v>908</v>
      </c>
      <c r="D254" s="56" t="s">
        <v>909</v>
      </c>
      <c r="H254" s="10"/>
    </row>
    <row r="255" spans="3:8" x14ac:dyDescent="0.2">
      <c r="C255" s="56" t="s">
        <v>910</v>
      </c>
      <c r="D255" s="56" t="s">
        <v>911</v>
      </c>
      <c r="H255" s="10"/>
    </row>
    <row r="256" spans="3:8" x14ac:dyDescent="0.2">
      <c r="C256" s="56" t="s">
        <v>912</v>
      </c>
      <c r="D256" s="56" t="s">
        <v>913</v>
      </c>
      <c r="H256" s="10"/>
    </row>
    <row r="257" spans="3:8" x14ac:dyDescent="0.2">
      <c r="C257" s="56" t="s">
        <v>914</v>
      </c>
      <c r="D257" s="56" t="s">
        <v>915</v>
      </c>
      <c r="H257" s="10"/>
    </row>
    <row r="258" spans="3:8" x14ac:dyDescent="0.2">
      <c r="C258" s="56" t="s">
        <v>916</v>
      </c>
      <c r="D258" s="56" t="s">
        <v>917</v>
      </c>
      <c r="H258" s="10"/>
    </row>
    <row r="259" spans="3:8" x14ac:dyDescent="0.2">
      <c r="C259" s="56" t="s">
        <v>918</v>
      </c>
      <c r="D259" s="56" t="s">
        <v>919</v>
      </c>
      <c r="H259" s="10"/>
    </row>
    <row r="260" spans="3:8" x14ac:dyDescent="0.2">
      <c r="C260" s="56" t="s">
        <v>920</v>
      </c>
      <c r="D260" s="56" t="s">
        <v>921</v>
      </c>
      <c r="H260" s="10"/>
    </row>
    <row r="261" spans="3:8" x14ac:dyDescent="0.2">
      <c r="C261" s="56" t="s">
        <v>922</v>
      </c>
      <c r="D261" s="56" t="s">
        <v>923</v>
      </c>
      <c r="H261" s="10"/>
    </row>
    <row r="262" spans="3:8" x14ac:dyDescent="0.2">
      <c r="C262" s="56" t="s">
        <v>924</v>
      </c>
      <c r="D262" s="56" t="s">
        <v>925</v>
      </c>
      <c r="H262" s="10"/>
    </row>
    <row r="263" spans="3:8" x14ac:dyDescent="0.2">
      <c r="C263" s="56" t="s">
        <v>926</v>
      </c>
      <c r="D263" s="56" t="s">
        <v>927</v>
      </c>
      <c r="H263" s="10"/>
    </row>
    <row r="264" spans="3:8" x14ac:dyDescent="0.2">
      <c r="C264" s="56" t="s">
        <v>928</v>
      </c>
      <c r="D264" s="56" t="s">
        <v>929</v>
      </c>
      <c r="H264" s="10"/>
    </row>
    <row r="265" spans="3:8" x14ac:dyDescent="0.2">
      <c r="C265" s="56" t="s">
        <v>930</v>
      </c>
      <c r="D265" s="56" t="s">
        <v>931</v>
      </c>
      <c r="H265" s="10"/>
    </row>
    <row r="266" spans="3:8" x14ac:dyDescent="0.2">
      <c r="C266" s="56" t="s">
        <v>932</v>
      </c>
      <c r="D266" s="56" t="s">
        <v>933</v>
      </c>
      <c r="H266" s="10"/>
    </row>
    <row r="267" spans="3:8" x14ac:dyDescent="0.2">
      <c r="C267" s="56" t="s">
        <v>934</v>
      </c>
      <c r="D267" s="56" t="s">
        <v>935</v>
      </c>
      <c r="H267" s="10"/>
    </row>
    <row r="268" spans="3:8" x14ac:dyDescent="0.2">
      <c r="C268" s="56" t="s">
        <v>936</v>
      </c>
      <c r="D268" s="56" t="s">
        <v>937</v>
      </c>
      <c r="H268" s="10"/>
    </row>
    <row r="269" spans="3:8" x14ac:dyDescent="0.2">
      <c r="C269" s="56" t="s">
        <v>938</v>
      </c>
      <c r="D269" s="56" t="s">
        <v>939</v>
      </c>
      <c r="H269" s="10"/>
    </row>
    <row r="270" spans="3:8" x14ac:dyDescent="0.2">
      <c r="C270" s="56" t="s">
        <v>940</v>
      </c>
      <c r="D270" s="56" t="s">
        <v>941</v>
      </c>
      <c r="H270" s="10"/>
    </row>
    <row r="271" spans="3:8" x14ac:dyDescent="0.2">
      <c r="C271" s="56" t="s">
        <v>942</v>
      </c>
      <c r="D271" s="56" t="s">
        <v>943</v>
      </c>
      <c r="H271" s="10"/>
    </row>
    <row r="272" spans="3:8" x14ac:dyDescent="0.2">
      <c r="C272" s="56" t="s">
        <v>944</v>
      </c>
      <c r="D272" s="56" t="s">
        <v>945</v>
      </c>
      <c r="H272" s="10"/>
    </row>
    <row r="273" spans="3:8" x14ac:dyDescent="0.2">
      <c r="C273" s="56" t="s">
        <v>946</v>
      </c>
      <c r="D273" s="56" t="s">
        <v>947</v>
      </c>
      <c r="H273" s="10"/>
    </row>
    <row r="274" spans="3:8" x14ac:dyDescent="0.2">
      <c r="C274" s="56" t="s">
        <v>948</v>
      </c>
      <c r="D274" s="56" t="s">
        <v>949</v>
      </c>
      <c r="H274" s="10"/>
    </row>
    <row r="275" spans="3:8" x14ac:dyDescent="0.2">
      <c r="C275" s="56" t="s">
        <v>950</v>
      </c>
      <c r="D275" s="56" t="s">
        <v>951</v>
      </c>
      <c r="H275" s="10"/>
    </row>
    <row r="276" spans="3:8" x14ac:dyDescent="0.2">
      <c r="C276" s="56" t="s">
        <v>952</v>
      </c>
      <c r="D276" s="56" t="s">
        <v>953</v>
      </c>
      <c r="H276" s="10"/>
    </row>
    <row r="277" spans="3:8" x14ac:dyDescent="0.2">
      <c r="C277" s="56" t="s">
        <v>954</v>
      </c>
      <c r="D277" s="56" t="s">
        <v>955</v>
      </c>
      <c r="H277" s="10"/>
    </row>
    <row r="278" spans="3:8" x14ac:dyDescent="0.2">
      <c r="C278" s="56" t="s">
        <v>956</v>
      </c>
      <c r="D278" s="56" t="s">
        <v>957</v>
      </c>
      <c r="H278" s="10"/>
    </row>
    <row r="279" spans="3:8" x14ac:dyDescent="0.2">
      <c r="C279" s="56" t="s">
        <v>958</v>
      </c>
      <c r="D279" s="56" t="s">
        <v>959</v>
      </c>
      <c r="H279" s="10"/>
    </row>
    <row r="280" spans="3:8" x14ac:dyDescent="0.2">
      <c r="C280" s="56" t="s">
        <v>960</v>
      </c>
      <c r="D280" s="56" t="s">
        <v>961</v>
      </c>
      <c r="H280" s="10"/>
    </row>
    <row r="281" spans="3:8" x14ac:dyDescent="0.2">
      <c r="C281" s="56" t="s">
        <v>962</v>
      </c>
      <c r="D281" s="56" t="s">
        <v>963</v>
      </c>
      <c r="H281" s="10"/>
    </row>
    <row r="282" spans="3:8" x14ac:dyDescent="0.2">
      <c r="C282" s="56" t="s">
        <v>964</v>
      </c>
      <c r="D282" s="56" t="s">
        <v>965</v>
      </c>
      <c r="H282" s="10"/>
    </row>
    <row r="283" spans="3:8" x14ac:dyDescent="0.2">
      <c r="C283" s="56" t="s">
        <v>966</v>
      </c>
      <c r="D283" s="56" t="s">
        <v>967</v>
      </c>
      <c r="H283" s="10"/>
    </row>
    <row r="284" spans="3:8" x14ac:dyDescent="0.2">
      <c r="C284" s="56" t="s">
        <v>968</v>
      </c>
      <c r="D284" s="56" t="s">
        <v>969</v>
      </c>
      <c r="H284" s="10"/>
    </row>
    <row r="285" spans="3:8" x14ac:dyDescent="0.2">
      <c r="C285" s="56" t="s">
        <v>970</v>
      </c>
      <c r="D285" s="56" t="s">
        <v>971</v>
      </c>
      <c r="H285" s="10"/>
    </row>
    <row r="286" spans="3:8" x14ac:dyDescent="0.2">
      <c r="C286" s="56" t="s">
        <v>972</v>
      </c>
      <c r="D286" s="56" t="s">
        <v>973</v>
      </c>
      <c r="H286" s="10"/>
    </row>
    <row r="287" spans="3:8" x14ac:dyDescent="0.2">
      <c r="C287" s="56" t="s">
        <v>974</v>
      </c>
      <c r="D287" s="56" t="s">
        <v>975</v>
      </c>
      <c r="H287" s="10"/>
    </row>
    <row r="288" spans="3:8" x14ac:dyDescent="0.2">
      <c r="C288" s="56" t="s">
        <v>976</v>
      </c>
      <c r="D288" s="56" t="s">
        <v>977</v>
      </c>
      <c r="H288" s="10"/>
    </row>
    <row r="289" spans="3:8" x14ac:dyDescent="0.2">
      <c r="C289" s="56" t="s">
        <v>978</v>
      </c>
      <c r="D289" s="56" t="s">
        <v>979</v>
      </c>
      <c r="H289" s="10"/>
    </row>
    <row r="290" spans="3:8" x14ac:dyDescent="0.2">
      <c r="C290" s="56" t="s">
        <v>980</v>
      </c>
      <c r="D290" s="56" t="s">
        <v>981</v>
      </c>
      <c r="H290" s="10"/>
    </row>
    <row r="291" spans="3:8" x14ac:dyDescent="0.2">
      <c r="C291" s="56" t="s">
        <v>982</v>
      </c>
      <c r="D291" s="56" t="s">
        <v>983</v>
      </c>
      <c r="H291" s="10"/>
    </row>
    <row r="292" spans="3:8" x14ac:dyDescent="0.2">
      <c r="C292" s="56" t="s">
        <v>984</v>
      </c>
      <c r="D292" s="56" t="s">
        <v>985</v>
      </c>
      <c r="H292" s="10"/>
    </row>
    <row r="293" spans="3:8" x14ac:dyDescent="0.2">
      <c r="C293" s="56" t="s">
        <v>986</v>
      </c>
      <c r="D293" s="56" t="s">
        <v>987</v>
      </c>
      <c r="H293" s="10"/>
    </row>
    <row r="294" spans="3:8" x14ac:dyDescent="0.2">
      <c r="C294" s="56" t="s">
        <v>988</v>
      </c>
      <c r="D294" s="56" t="s">
        <v>989</v>
      </c>
      <c r="H294" s="10"/>
    </row>
    <row r="295" spans="3:8" x14ac:dyDescent="0.2">
      <c r="C295" s="56" t="s">
        <v>990</v>
      </c>
      <c r="D295" s="56" t="s">
        <v>991</v>
      </c>
      <c r="H295" s="10"/>
    </row>
    <row r="296" spans="3:8" x14ac:dyDescent="0.2">
      <c r="C296" s="56" t="s">
        <v>992</v>
      </c>
      <c r="D296" s="56" t="s">
        <v>993</v>
      </c>
      <c r="H296" s="10"/>
    </row>
    <row r="297" spans="3:8" x14ac:dyDescent="0.2">
      <c r="C297" s="56" t="s">
        <v>994</v>
      </c>
      <c r="D297" s="56" t="s">
        <v>995</v>
      </c>
      <c r="H297" s="10"/>
    </row>
    <row r="298" spans="3:8" x14ac:dyDescent="0.2">
      <c r="C298" s="56" t="s">
        <v>996</v>
      </c>
      <c r="D298" s="56" t="s">
        <v>997</v>
      </c>
      <c r="H298" s="10"/>
    </row>
    <row r="299" spans="3:8" x14ac:dyDescent="0.2">
      <c r="C299" s="56" t="s">
        <v>998</v>
      </c>
      <c r="D299" s="56" t="s">
        <v>999</v>
      </c>
      <c r="H299" s="10"/>
    </row>
    <row r="300" spans="3:8" x14ac:dyDescent="0.2">
      <c r="C300" s="56" t="s">
        <v>1000</v>
      </c>
      <c r="D300" s="56" t="s">
        <v>1001</v>
      </c>
      <c r="H300" s="10"/>
    </row>
    <row r="301" spans="3:8" x14ac:dyDescent="0.2">
      <c r="C301" s="56" t="s">
        <v>1002</v>
      </c>
      <c r="D301" s="56" t="s">
        <v>1003</v>
      </c>
      <c r="H301" s="10"/>
    </row>
    <row r="302" spans="3:8" x14ac:dyDescent="0.2">
      <c r="C302" s="56" t="s">
        <v>1004</v>
      </c>
      <c r="D302" s="56" t="s">
        <v>1005</v>
      </c>
      <c r="H302" s="10"/>
    </row>
    <row r="303" spans="3:8" x14ac:dyDescent="0.2">
      <c r="C303" s="56" t="s">
        <v>1006</v>
      </c>
      <c r="D303" s="56" t="s">
        <v>1007</v>
      </c>
      <c r="H303" s="10"/>
    </row>
    <row r="304" spans="3:8" x14ac:dyDescent="0.2">
      <c r="C304" s="56" t="s">
        <v>1008</v>
      </c>
      <c r="D304" s="56" t="s">
        <v>1009</v>
      </c>
      <c r="H304" s="10"/>
    </row>
    <row r="305" spans="3:8" x14ac:dyDescent="0.2">
      <c r="C305" s="56" t="s">
        <v>1010</v>
      </c>
      <c r="D305" s="56" t="s">
        <v>1011</v>
      </c>
      <c r="H305" s="10"/>
    </row>
    <row r="306" spans="3:8" x14ac:dyDescent="0.2">
      <c r="C306" s="56" t="s">
        <v>1012</v>
      </c>
      <c r="D306" s="56" t="s">
        <v>1013</v>
      </c>
      <c r="H306" s="10"/>
    </row>
    <row r="307" spans="3:8" x14ac:dyDescent="0.2">
      <c r="C307" s="56" t="s">
        <v>1014</v>
      </c>
      <c r="D307" s="56" t="s">
        <v>1015</v>
      </c>
      <c r="H307" s="10"/>
    </row>
    <row r="308" spans="3:8" x14ac:dyDescent="0.2">
      <c r="C308" s="56" t="s">
        <v>1016</v>
      </c>
      <c r="D308" s="56" t="s">
        <v>1017</v>
      </c>
      <c r="H308" s="10"/>
    </row>
    <row r="309" spans="3:8" x14ac:dyDescent="0.2">
      <c r="C309" s="56" t="s">
        <v>1018</v>
      </c>
      <c r="D309" s="56" t="s">
        <v>1019</v>
      </c>
      <c r="H309" s="10"/>
    </row>
    <row r="310" spans="3:8" x14ac:dyDescent="0.2">
      <c r="C310" s="56" t="s">
        <v>1020</v>
      </c>
      <c r="D310" s="56" t="s">
        <v>1021</v>
      </c>
      <c r="H310" s="10"/>
    </row>
    <row r="311" spans="3:8" x14ac:dyDescent="0.2">
      <c r="C311" s="56" t="s">
        <v>1022</v>
      </c>
      <c r="D311" s="56" t="s">
        <v>1023</v>
      </c>
      <c r="H311" s="10"/>
    </row>
    <row r="312" spans="3:8" x14ac:dyDescent="0.2">
      <c r="C312" s="56" t="s">
        <v>1024</v>
      </c>
      <c r="D312" s="56" t="s">
        <v>1025</v>
      </c>
      <c r="H312" s="10"/>
    </row>
    <row r="313" spans="3:8" x14ac:dyDescent="0.2">
      <c r="C313" s="56" t="s">
        <v>1026</v>
      </c>
      <c r="D313" s="56" t="s">
        <v>1027</v>
      </c>
      <c r="H313" s="10"/>
    </row>
    <row r="314" spans="3:8" x14ac:dyDescent="0.2">
      <c r="C314" s="56" t="s">
        <v>1028</v>
      </c>
      <c r="D314" s="56" t="s">
        <v>1029</v>
      </c>
      <c r="H314" s="10"/>
    </row>
    <row r="315" spans="3:8" x14ac:dyDescent="0.2">
      <c r="C315" s="56" t="s">
        <v>1030</v>
      </c>
      <c r="D315" s="56" t="s">
        <v>1031</v>
      </c>
      <c r="H315" s="10"/>
    </row>
    <row r="316" spans="3:8" x14ac:dyDescent="0.2">
      <c r="C316" s="56" t="s">
        <v>1032</v>
      </c>
      <c r="D316" s="56" t="s">
        <v>1033</v>
      </c>
      <c r="H316" s="10"/>
    </row>
    <row r="317" spans="3:8" x14ac:dyDescent="0.2">
      <c r="C317" s="56" t="s">
        <v>1034</v>
      </c>
      <c r="D317" s="56" t="s">
        <v>1035</v>
      </c>
      <c r="H317" s="10"/>
    </row>
    <row r="318" spans="3:8" x14ac:dyDescent="0.2">
      <c r="C318" s="56" t="s">
        <v>1036</v>
      </c>
      <c r="D318" s="56" t="s">
        <v>1037</v>
      </c>
      <c r="H318" s="10"/>
    </row>
    <row r="319" spans="3:8" x14ac:dyDescent="0.2">
      <c r="C319" s="56" t="s">
        <v>1038</v>
      </c>
      <c r="D319" s="56" t="s">
        <v>1039</v>
      </c>
      <c r="H319" s="10"/>
    </row>
    <row r="320" spans="3:8" x14ac:dyDescent="0.2">
      <c r="C320" s="56" t="s">
        <v>1040</v>
      </c>
      <c r="D320" s="56" t="s">
        <v>1041</v>
      </c>
      <c r="H320" s="10"/>
    </row>
    <row r="321" spans="3:8" x14ac:dyDescent="0.2">
      <c r="C321" s="56" t="s">
        <v>1042</v>
      </c>
      <c r="D321" s="56" t="s">
        <v>1043</v>
      </c>
      <c r="H321" s="10"/>
    </row>
    <row r="322" spans="3:8" x14ac:dyDescent="0.2">
      <c r="C322" s="56" t="s">
        <v>1044</v>
      </c>
      <c r="D322" s="56" t="s">
        <v>1045</v>
      </c>
      <c r="H322" s="10"/>
    </row>
    <row r="323" spans="3:8" x14ac:dyDescent="0.2">
      <c r="C323" s="56" t="s">
        <v>1046</v>
      </c>
      <c r="D323" s="56" t="s">
        <v>1047</v>
      </c>
      <c r="H323" s="10"/>
    </row>
    <row r="324" spans="3:8" x14ac:dyDescent="0.2">
      <c r="C324" s="56" t="s">
        <v>1048</v>
      </c>
      <c r="D324" s="56" t="s">
        <v>1049</v>
      </c>
      <c r="H324" s="10"/>
    </row>
    <row r="325" spans="3:8" x14ac:dyDescent="0.2">
      <c r="C325" s="56" t="s">
        <v>1050</v>
      </c>
      <c r="D325" s="56" t="s">
        <v>1051</v>
      </c>
      <c r="H325" s="10"/>
    </row>
    <row r="326" spans="3:8" x14ac:dyDescent="0.2">
      <c r="C326" s="56" t="s">
        <v>1052</v>
      </c>
      <c r="D326" s="56" t="s">
        <v>1053</v>
      </c>
      <c r="H326" s="10"/>
    </row>
    <row r="327" spans="3:8" x14ac:dyDescent="0.2">
      <c r="C327" s="56" t="s">
        <v>1054</v>
      </c>
      <c r="D327" s="56" t="s">
        <v>1055</v>
      </c>
      <c r="H327" s="10"/>
    </row>
    <row r="328" spans="3:8" x14ac:dyDescent="0.2">
      <c r="C328" s="56" t="s">
        <v>1056</v>
      </c>
      <c r="D328" s="56" t="s">
        <v>1057</v>
      </c>
      <c r="H328" s="10"/>
    </row>
    <row r="329" spans="3:8" x14ac:dyDescent="0.2">
      <c r="C329" s="56" t="s">
        <v>1058</v>
      </c>
      <c r="D329" s="56" t="s">
        <v>1059</v>
      </c>
      <c r="H329" s="10"/>
    </row>
    <row r="330" spans="3:8" x14ac:dyDescent="0.2">
      <c r="C330" s="56" t="s">
        <v>1060</v>
      </c>
      <c r="D330" s="56" t="s">
        <v>1061</v>
      </c>
      <c r="H330" s="10"/>
    </row>
    <row r="331" spans="3:8" x14ac:dyDescent="0.2">
      <c r="C331" s="56" t="s">
        <v>1062</v>
      </c>
      <c r="D331" s="56" t="s">
        <v>1063</v>
      </c>
      <c r="H331" s="10"/>
    </row>
    <row r="332" spans="3:8" x14ac:dyDescent="0.2">
      <c r="C332" s="56" t="s">
        <v>1064</v>
      </c>
      <c r="D332" s="56" t="s">
        <v>1065</v>
      </c>
      <c r="H332" s="10"/>
    </row>
    <row r="333" spans="3:8" x14ac:dyDescent="0.2">
      <c r="C333" s="56" t="s">
        <v>1066</v>
      </c>
      <c r="D333" s="56" t="s">
        <v>1067</v>
      </c>
      <c r="H333" s="10"/>
    </row>
    <row r="334" spans="3:8" x14ac:dyDescent="0.2">
      <c r="C334" s="56" t="s">
        <v>1068</v>
      </c>
      <c r="D334" s="56" t="s">
        <v>1069</v>
      </c>
      <c r="H334" s="10"/>
    </row>
    <row r="335" spans="3:8" x14ac:dyDescent="0.2">
      <c r="C335" s="56" t="s">
        <v>1070</v>
      </c>
      <c r="D335" s="56" t="s">
        <v>1071</v>
      </c>
    </row>
    <row r="336" spans="3:8" x14ac:dyDescent="0.2">
      <c r="C336" s="56" t="s">
        <v>1072</v>
      </c>
      <c r="D336" s="56" t="s">
        <v>1073</v>
      </c>
    </row>
    <row r="337" spans="3:4" x14ac:dyDescent="0.2">
      <c r="C337" s="56" t="s">
        <v>1074</v>
      </c>
      <c r="D337" s="56" t="s">
        <v>1075</v>
      </c>
    </row>
    <row r="338" spans="3:4" x14ac:dyDescent="0.2">
      <c r="C338" s="56" t="s">
        <v>1076</v>
      </c>
      <c r="D338" s="56" t="s">
        <v>1077</v>
      </c>
    </row>
    <row r="339" spans="3:4" x14ac:dyDescent="0.2">
      <c r="C339" s="56" t="s">
        <v>1078</v>
      </c>
      <c r="D339" s="56" t="s">
        <v>1079</v>
      </c>
    </row>
    <row r="340" spans="3:4" x14ac:dyDescent="0.2">
      <c r="C340" s="56" t="s">
        <v>1080</v>
      </c>
      <c r="D340" s="56" t="s">
        <v>1081</v>
      </c>
    </row>
    <row r="341" spans="3:4" x14ac:dyDescent="0.2">
      <c r="C341" s="56" t="s">
        <v>1082</v>
      </c>
      <c r="D341" s="56" t="s">
        <v>1083</v>
      </c>
    </row>
    <row r="342" spans="3:4" x14ac:dyDescent="0.2">
      <c r="C342" s="56" t="s">
        <v>1084</v>
      </c>
      <c r="D342" s="56" t="s">
        <v>1085</v>
      </c>
    </row>
    <row r="343" spans="3:4" x14ac:dyDescent="0.2">
      <c r="C343" s="56" t="s">
        <v>1086</v>
      </c>
      <c r="D343" s="56" t="s">
        <v>1087</v>
      </c>
    </row>
    <row r="344" spans="3:4" x14ac:dyDescent="0.2">
      <c r="C344" s="56" t="s">
        <v>1088</v>
      </c>
      <c r="D344" s="56" t="s">
        <v>1089</v>
      </c>
    </row>
    <row r="345" spans="3:4" x14ac:dyDescent="0.2">
      <c r="C345" s="56" t="s">
        <v>1090</v>
      </c>
      <c r="D345" s="56" t="s">
        <v>1091</v>
      </c>
    </row>
    <row r="346" spans="3:4" x14ac:dyDescent="0.2">
      <c r="C346" s="56" t="s">
        <v>1092</v>
      </c>
      <c r="D346" s="56" t="s">
        <v>1093</v>
      </c>
    </row>
    <row r="347" spans="3:4" x14ac:dyDescent="0.2">
      <c r="C347" s="56" t="s">
        <v>1094</v>
      </c>
      <c r="D347" s="56" t="s">
        <v>1095</v>
      </c>
    </row>
    <row r="348" spans="3:4" x14ac:dyDescent="0.2">
      <c r="C348" s="56" t="s">
        <v>1096</v>
      </c>
      <c r="D348" s="56" t="s">
        <v>1097</v>
      </c>
    </row>
    <row r="349" spans="3:4" x14ac:dyDescent="0.2">
      <c r="C349" s="56" t="s">
        <v>1098</v>
      </c>
      <c r="D349" s="56" t="s">
        <v>1099</v>
      </c>
    </row>
    <row r="350" spans="3:4" x14ac:dyDescent="0.2">
      <c r="C350" s="56" t="s">
        <v>1100</v>
      </c>
      <c r="D350" s="56" t="s">
        <v>1101</v>
      </c>
    </row>
    <row r="351" spans="3:4" x14ac:dyDescent="0.2">
      <c r="C351" s="56" t="s">
        <v>1102</v>
      </c>
      <c r="D351" s="56" t="s">
        <v>1103</v>
      </c>
    </row>
    <row r="352" spans="3:4" x14ac:dyDescent="0.2">
      <c r="C352" s="56" t="s">
        <v>1104</v>
      </c>
      <c r="D352" s="56" t="s">
        <v>1105</v>
      </c>
    </row>
    <row r="353" spans="3:4" x14ac:dyDescent="0.2">
      <c r="C353" s="56" t="s">
        <v>1106</v>
      </c>
      <c r="D353" s="56" t="s">
        <v>1107</v>
      </c>
    </row>
    <row r="354" spans="3:4" x14ac:dyDescent="0.2">
      <c r="C354" s="56" t="s">
        <v>1108</v>
      </c>
      <c r="D354" s="56" t="s">
        <v>1109</v>
      </c>
    </row>
    <row r="355" spans="3:4" x14ac:dyDescent="0.2">
      <c r="C355" s="56" t="s">
        <v>1110</v>
      </c>
      <c r="D355" s="56" t="s">
        <v>1111</v>
      </c>
    </row>
    <row r="356" spans="3:4" x14ac:dyDescent="0.2">
      <c r="C356" s="56" t="s">
        <v>1112</v>
      </c>
      <c r="D356" s="56" t="s">
        <v>1113</v>
      </c>
    </row>
    <row r="357" spans="3:4" x14ac:dyDescent="0.2">
      <c r="C357" s="56" t="s">
        <v>1114</v>
      </c>
      <c r="D357" s="56" t="s">
        <v>1115</v>
      </c>
    </row>
    <row r="358" spans="3:4" x14ac:dyDescent="0.2">
      <c r="C358" s="56" t="s">
        <v>1116</v>
      </c>
      <c r="D358" s="56" t="s">
        <v>1117</v>
      </c>
    </row>
    <row r="359" spans="3:4" x14ac:dyDescent="0.2">
      <c r="C359" s="56" t="s">
        <v>1118</v>
      </c>
      <c r="D359" s="56" t="s">
        <v>1119</v>
      </c>
    </row>
    <row r="360" spans="3:4" x14ac:dyDescent="0.2">
      <c r="C360" s="56" t="s">
        <v>1120</v>
      </c>
      <c r="D360" s="56" t="s">
        <v>1121</v>
      </c>
    </row>
    <row r="361" spans="3:4" x14ac:dyDescent="0.2">
      <c r="C361" s="56" t="s">
        <v>1122</v>
      </c>
      <c r="D361" s="56" t="s">
        <v>1123</v>
      </c>
    </row>
    <row r="362" spans="3:4" x14ac:dyDescent="0.2">
      <c r="C362" s="56" t="s">
        <v>1124</v>
      </c>
      <c r="D362" s="56" t="s">
        <v>1125</v>
      </c>
    </row>
    <row r="363" spans="3:4" x14ac:dyDescent="0.2">
      <c r="C363" s="56" t="s">
        <v>1126</v>
      </c>
      <c r="D363" s="56" t="s">
        <v>1127</v>
      </c>
    </row>
    <row r="364" spans="3:4" x14ac:dyDescent="0.2">
      <c r="C364" s="56" t="s">
        <v>1128</v>
      </c>
      <c r="D364" s="56" t="s">
        <v>1129</v>
      </c>
    </row>
    <row r="365" spans="3:4" x14ac:dyDescent="0.2">
      <c r="C365" s="56" t="s">
        <v>1130</v>
      </c>
      <c r="D365" s="56" t="s">
        <v>1131</v>
      </c>
    </row>
    <row r="366" spans="3:4" x14ac:dyDescent="0.2">
      <c r="C366" s="56" t="s">
        <v>1132</v>
      </c>
      <c r="D366" s="56" t="s">
        <v>1133</v>
      </c>
    </row>
    <row r="367" spans="3:4" x14ac:dyDescent="0.2">
      <c r="C367" s="56" t="s">
        <v>1134</v>
      </c>
      <c r="D367" s="56" t="s">
        <v>1135</v>
      </c>
    </row>
    <row r="368" spans="3:4" x14ac:dyDescent="0.2">
      <c r="C368" s="56" t="s">
        <v>1136</v>
      </c>
      <c r="D368" s="56" t="s">
        <v>1137</v>
      </c>
    </row>
    <row r="369" spans="3:4" x14ac:dyDescent="0.2">
      <c r="C369" s="56" t="s">
        <v>1138</v>
      </c>
      <c r="D369" s="56" t="s">
        <v>1139</v>
      </c>
    </row>
    <row r="370" spans="3:4" x14ac:dyDescent="0.2">
      <c r="C370" s="56" t="s">
        <v>1140</v>
      </c>
      <c r="D370" s="56" t="s">
        <v>1141</v>
      </c>
    </row>
    <row r="371" spans="3:4" x14ac:dyDescent="0.2">
      <c r="C371" s="56" t="s">
        <v>1142</v>
      </c>
      <c r="D371" s="56" t="s">
        <v>1143</v>
      </c>
    </row>
    <row r="372" spans="3:4" x14ac:dyDescent="0.2">
      <c r="C372" s="56" t="s">
        <v>1144</v>
      </c>
      <c r="D372" s="56" t="s">
        <v>1145</v>
      </c>
    </row>
    <row r="373" spans="3:4" x14ac:dyDescent="0.2">
      <c r="C373" s="56" t="s">
        <v>1146</v>
      </c>
      <c r="D373" s="56" t="s">
        <v>1147</v>
      </c>
    </row>
    <row r="374" spans="3:4" x14ac:dyDescent="0.2">
      <c r="C374" s="56" t="s">
        <v>1148</v>
      </c>
      <c r="D374" s="56" t="s">
        <v>1149</v>
      </c>
    </row>
    <row r="375" spans="3:4" x14ac:dyDescent="0.2">
      <c r="C375" s="56" t="s">
        <v>1150</v>
      </c>
      <c r="D375" s="56" t="s">
        <v>1151</v>
      </c>
    </row>
    <row r="376" spans="3:4" x14ac:dyDescent="0.2">
      <c r="C376" s="56" t="s">
        <v>1152</v>
      </c>
      <c r="D376" s="56" t="s">
        <v>1153</v>
      </c>
    </row>
    <row r="377" spans="3:4" x14ac:dyDescent="0.2">
      <c r="C377" s="56" t="s">
        <v>1154</v>
      </c>
      <c r="D377" s="56" t="s">
        <v>1155</v>
      </c>
    </row>
    <row r="378" spans="3:4" x14ac:dyDescent="0.2">
      <c r="C378" s="56" t="s">
        <v>1156</v>
      </c>
      <c r="D378" s="56" t="s">
        <v>1157</v>
      </c>
    </row>
    <row r="379" spans="3:4" x14ac:dyDescent="0.2">
      <c r="C379" s="56" t="s">
        <v>1158</v>
      </c>
      <c r="D379" s="56" t="s">
        <v>1159</v>
      </c>
    </row>
    <row r="380" spans="3:4" x14ac:dyDescent="0.2">
      <c r="C380" s="56" t="s">
        <v>1160</v>
      </c>
      <c r="D380" s="56" t="s">
        <v>1161</v>
      </c>
    </row>
    <row r="381" spans="3:4" x14ac:dyDescent="0.2">
      <c r="C381" s="56" t="s">
        <v>1162</v>
      </c>
      <c r="D381" s="56" t="s">
        <v>1163</v>
      </c>
    </row>
    <row r="382" spans="3:4" x14ac:dyDescent="0.2">
      <c r="C382" s="56" t="s">
        <v>1164</v>
      </c>
      <c r="D382" s="56" t="s">
        <v>1165</v>
      </c>
    </row>
    <row r="383" spans="3:4" x14ac:dyDescent="0.2">
      <c r="C383" s="56" t="s">
        <v>1166</v>
      </c>
      <c r="D383" s="56" t="s">
        <v>1167</v>
      </c>
    </row>
    <row r="384" spans="3:4" x14ac:dyDescent="0.2">
      <c r="C384" s="56" t="s">
        <v>1168</v>
      </c>
      <c r="D384" s="56" t="s">
        <v>1169</v>
      </c>
    </row>
    <row r="385" spans="3:4" x14ac:dyDescent="0.2">
      <c r="C385" s="56" t="s">
        <v>1170</v>
      </c>
      <c r="D385" s="56" t="s">
        <v>1171</v>
      </c>
    </row>
    <row r="386" spans="3:4" x14ac:dyDescent="0.2">
      <c r="C386" s="56" t="s">
        <v>1172</v>
      </c>
      <c r="D386" s="56" t="s">
        <v>1173</v>
      </c>
    </row>
    <row r="387" spans="3:4" x14ac:dyDescent="0.2">
      <c r="C387" s="56" t="s">
        <v>1174</v>
      </c>
      <c r="D387" s="56" t="s">
        <v>1175</v>
      </c>
    </row>
    <row r="388" spans="3:4" x14ac:dyDescent="0.2">
      <c r="C388" s="56" t="s">
        <v>1176</v>
      </c>
      <c r="D388" s="56" t="s">
        <v>1177</v>
      </c>
    </row>
    <row r="389" spans="3:4" x14ac:dyDescent="0.2">
      <c r="C389" s="56" t="s">
        <v>1178</v>
      </c>
      <c r="D389" s="56" t="s">
        <v>1179</v>
      </c>
    </row>
    <row r="390" spans="3:4" x14ac:dyDescent="0.2">
      <c r="C390" s="56" t="s">
        <v>1180</v>
      </c>
      <c r="D390" s="56" t="s">
        <v>1181</v>
      </c>
    </row>
    <row r="391" spans="3:4" x14ac:dyDescent="0.2">
      <c r="C391" s="56" t="s">
        <v>1182</v>
      </c>
      <c r="D391" s="56" t="s">
        <v>1183</v>
      </c>
    </row>
    <row r="392" spans="3:4" x14ac:dyDescent="0.2">
      <c r="C392" s="56" t="s">
        <v>1184</v>
      </c>
      <c r="D392" s="56" t="s">
        <v>1185</v>
      </c>
    </row>
    <row r="393" spans="3:4" x14ac:dyDescent="0.2">
      <c r="C393" s="56" t="s">
        <v>1186</v>
      </c>
      <c r="D393" s="56" t="s">
        <v>1187</v>
      </c>
    </row>
    <row r="394" spans="3:4" x14ac:dyDescent="0.2">
      <c r="C394" s="56" t="s">
        <v>1188</v>
      </c>
      <c r="D394" s="56" t="s">
        <v>1189</v>
      </c>
    </row>
    <row r="395" spans="3:4" x14ac:dyDescent="0.2">
      <c r="C395" s="56" t="s">
        <v>1190</v>
      </c>
      <c r="D395" s="56" t="s">
        <v>1191</v>
      </c>
    </row>
    <row r="396" spans="3:4" x14ac:dyDescent="0.2">
      <c r="C396" s="56" t="s">
        <v>1192</v>
      </c>
      <c r="D396" s="56" t="s">
        <v>1193</v>
      </c>
    </row>
    <row r="397" spans="3:4" x14ac:dyDescent="0.2">
      <c r="C397" s="56" t="s">
        <v>1194</v>
      </c>
      <c r="D397" s="56" t="s">
        <v>1195</v>
      </c>
    </row>
    <row r="398" spans="3:4" x14ac:dyDescent="0.2">
      <c r="C398" s="56" t="s">
        <v>1196</v>
      </c>
      <c r="D398" s="56" t="s">
        <v>1197</v>
      </c>
    </row>
    <row r="399" spans="3:4" x14ac:dyDescent="0.2">
      <c r="C399" s="56" t="s">
        <v>1198</v>
      </c>
      <c r="D399" s="56" t="s">
        <v>1199</v>
      </c>
    </row>
    <row r="400" spans="3:4" x14ac:dyDescent="0.2">
      <c r="C400" s="56" t="s">
        <v>1200</v>
      </c>
      <c r="D400" s="56" t="s">
        <v>1201</v>
      </c>
    </row>
    <row r="401" spans="3:4" x14ac:dyDescent="0.2">
      <c r="C401" s="56" t="s">
        <v>1202</v>
      </c>
      <c r="D401" s="56" t="s">
        <v>1203</v>
      </c>
    </row>
    <row r="402" spans="3:4" x14ac:dyDescent="0.2">
      <c r="C402" s="56" t="s">
        <v>1204</v>
      </c>
      <c r="D402" s="56" t="s">
        <v>1205</v>
      </c>
    </row>
    <row r="403" spans="3:4" x14ac:dyDescent="0.2">
      <c r="C403" s="56" t="s">
        <v>1206</v>
      </c>
      <c r="D403" s="56" t="s">
        <v>1207</v>
      </c>
    </row>
    <row r="404" spans="3:4" x14ac:dyDescent="0.2">
      <c r="C404" s="56" t="s">
        <v>1208</v>
      </c>
      <c r="D404" s="56" t="s">
        <v>1209</v>
      </c>
    </row>
    <row r="405" spans="3:4" x14ac:dyDescent="0.2">
      <c r="C405" s="56" t="s">
        <v>1210</v>
      </c>
      <c r="D405" s="56" t="s">
        <v>1211</v>
      </c>
    </row>
    <row r="406" spans="3:4" x14ac:dyDescent="0.2">
      <c r="C406" s="56" t="s">
        <v>1212</v>
      </c>
      <c r="D406" s="56" t="s">
        <v>1213</v>
      </c>
    </row>
    <row r="407" spans="3:4" x14ac:dyDescent="0.2">
      <c r="C407" s="56" t="s">
        <v>1214</v>
      </c>
      <c r="D407" s="56" t="s">
        <v>1215</v>
      </c>
    </row>
    <row r="408" spans="3:4" x14ac:dyDescent="0.2">
      <c r="C408" s="56" t="s">
        <v>1216</v>
      </c>
      <c r="D408" s="56" t="s">
        <v>1217</v>
      </c>
    </row>
    <row r="409" spans="3:4" x14ac:dyDescent="0.2">
      <c r="C409" s="56" t="s">
        <v>1218</v>
      </c>
      <c r="D409" s="56" t="s">
        <v>1219</v>
      </c>
    </row>
    <row r="410" spans="3:4" x14ac:dyDescent="0.2">
      <c r="C410" s="56" t="s">
        <v>1220</v>
      </c>
      <c r="D410" s="56" t="s">
        <v>1221</v>
      </c>
    </row>
    <row r="411" spans="3:4" x14ac:dyDescent="0.2">
      <c r="C411" s="56" t="s">
        <v>1222</v>
      </c>
      <c r="D411" s="56" t="s">
        <v>1223</v>
      </c>
    </row>
    <row r="412" spans="3:4" x14ac:dyDescent="0.2">
      <c r="C412" s="56" t="s">
        <v>1224</v>
      </c>
      <c r="D412" s="56" t="s">
        <v>1225</v>
      </c>
    </row>
    <row r="413" spans="3:4" x14ac:dyDescent="0.2">
      <c r="C413" s="56" t="s">
        <v>1226</v>
      </c>
      <c r="D413" s="56" t="s">
        <v>1227</v>
      </c>
    </row>
    <row r="414" spans="3:4" x14ac:dyDescent="0.2">
      <c r="C414" s="56" t="s">
        <v>1228</v>
      </c>
      <c r="D414" s="56" t="s">
        <v>1229</v>
      </c>
    </row>
    <row r="415" spans="3:4" x14ac:dyDescent="0.2">
      <c r="C415" s="56" t="s">
        <v>1230</v>
      </c>
      <c r="D415" s="56" t="s">
        <v>1231</v>
      </c>
    </row>
    <row r="416" spans="3:4" x14ac:dyDescent="0.2">
      <c r="C416" s="56" t="s">
        <v>1232</v>
      </c>
      <c r="D416" s="56" t="s">
        <v>1233</v>
      </c>
    </row>
    <row r="417" spans="3:4" x14ac:dyDescent="0.2">
      <c r="C417" s="56" t="s">
        <v>1234</v>
      </c>
      <c r="D417" s="56" t="s">
        <v>1235</v>
      </c>
    </row>
    <row r="418" spans="3:4" x14ac:dyDescent="0.2">
      <c r="C418" s="56" t="s">
        <v>1236</v>
      </c>
      <c r="D418" s="56" t="s">
        <v>1237</v>
      </c>
    </row>
    <row r="419" spans="3:4" x14ac:dyDescent="0.2">
      <c r="C419" s="56" t="s">
        <v>1238</v>
      </c>
      <c r="D419" s="56" t="s">
        <v>1239</v>
      </c>
    </row>
    <row r="420" spans="3:4" x14ac:dyDescent="0.2">
      <c r="C420" s="56" t="s">
        <v>1240</v>
      </c>
      <c r="D420" s="56" t="s">
        <v>1241</v>
      </c>
    </row>
    <row r="421" spans="3:4" x14ac:dyDescent="0.2">
      <c r="C421" s="56" t="s">
        <v>1242</v>
      </c>
      <c r="D421" s="56" t="s">
        <v>1243</v>
      </c>
    </row>
    <row r="422" spans="3:4" x14ac:dyDescent="0.2">
      <c r="C422" s="56" t="s">
        <v>1244</v>
      </c>
      <c r="D422" s="56" t="s">
        <v>1245</v>
      </c>
    </row>
    <row r="423" spans="3:4" x14ac:dyDescent="0.2">
      <c r="C423" s="56" t="s">
        <v>1246</v>
      </c>
      <c r="D423" s="56" t="s">
        <v>1247</v>
      </c>
    </row>
    <row r="424" spans="3:4" x14ac:dyDescent="0.2">
      <c r="C424" s="56" t="s">
        <v>1248</v>
      </c>
      <c r="D424" s="56" t="s">
        <v>1249</v>
      </c>
    </row>
    <row r="425" spans="3:4" x14ac:dyDescent="0.2">
      <c r="C425" s="56" t="s">
        <v>1250</v>
      </c>
      <c r="D425" s="56" t="s">
        <v>1251</v>
      </c>
    </row>
    <row r="426" spans="3:4" x14ac:dyDescent="0.2">
      <c r="C426" s="56" t="s">
        <v>1252</v>
      </c>
      <c r="D426" s="56" t="s">
        <v>1253</v>
      </c>
    </row>
    <row r="427" spans="3:4" x14ac:dyDescent="0.2">
      <c r="C427" s="56" t="s">
        <v>1254</v>
      </c>
      <c r="D427" s="56" t="s">
        <v>1255</v>
      </c>
    </row>
    <row r="428" spans="3:4" x14ac:dyDescent="0.2">
      <c r="C428" s="56" t="s">
        <v>1256</v>
      </c>
      <c r="D428" s="56" t="s">
        <v>1257</v>
      </c>
    </row>
    <row r="429" spans="3:4" x14ac:dyDescent="0.2">
      <c r="C429" s="56" t="s">
        <v>1258</v>
      </c>
      <c r="D429" s="56" t="s">
        <v>1259</v>
      </c>
    </row>
    <row r="430" spans="3:4" x14ac:dyDescent="0.2">
      <c r="C430" s="56" t="s">
        <v>1260</v>
      </c>
      <c r="D430" s="56" t="s">
        <v>1261</v>
      </c>
    </row>
    <row r="431" spans="3:4" x14ac:dyDescent="0.2">
      <c r="C431" s="56" t="s">
        <v>1262</v>
      </c>
      <c r="D431" s="56" t="s">
        <v>1263</v>
      </c>
    </row>
    <row r="432" spans="3:4" x14ac:dyDescent="0.2">
      <c r="C432" s="56" t="s">
        <v>1264</v>
      </c>
      <c r="D432" s="56" t="s">
        <v>1265</v>
      </c>
    </row>
    <row r="433" spans="3:4" x14ac:dyDescent="0.2">
      <c r="C433" s="56" t="s">
        <v>1266</v>
      </c>
      <c r="D433" s="56" t="s">
        <v>1267</v>
      </c>
    </row>
    <row r="434" spans="3:4" x14ac:dyDescent="0.2">
      <c r="C434" s="56" t="s">
        <v>1268</v>
      </c>
      <c r="D434" s="56" t="s">
        <v>1269</v>
      </c>
    </row>
    <row r="435" spans="3:4" x14ac:dyDescent="0.2">
      <c r="C435" s="56" t="s">
        <v>1270</v>
      </c>
      <c r="D435" s="56" t="s">
        <v>1271</v>
      </c>
    </row>
    <row r="436" spans="3:4" x14ac:dyDescent="0.2">
      <c r="C436" s="56" t="s">
        <v>1272</v>
      </c>
      <c r="D436" s="56" t="s">
        <v>1273</v>
      </c>
    </row>
    <row r="437" spans="3:4" x14ac:dyDescent="0.2">
      <c r="C437" s="56" t="s">
        <v>1274</v>
      </c>
      <c r="D437" s="56" t="s">
        <v>1275</v>
      </c>
    </row>
    <row r="438" spans="3:4" x14ac:dyDescent="0.2">
      <c r="C438" s="56" t="s">
        <v>1276</v>
      </c>
      <c r="D438" s="56" t="s">
        <v>1277</v>
      </c>
    </row>
    <row r="439" spans="3:4" x14ac:dyDescent="0.2">
      <c r="C439" s="56" t="s">
        <v>1278</v>
      </c>
      <c r="D439" s="56" t="s">
        <v>1279</v>
      </c>
    </row>
    <row r="440" spans="3:4" x14ac:dyDescent="0.2">
      <c r="C440" s="56" t="s">
        <v>1280</v>
      </c>
      <c r="D440" s="56" t="s">
        <v>1281</v>
      </c>
    </row>
    <row r="441" spans="3:4" x14ac:dyDescent="0.2">
      <c r="C441" s="56" t="s">
        <v>1282</v>
      </c>
      <c r="D441" s="56" t="s">
        <v>1283</v>
      </c>
    </row>
    <row r="442" spans="3:4" x14ac:dyDescent="0.2">
      <c r="C442" s="56" t="s">
        <v>1284</v>
      </c>
      <c r="D442" s="56" t="s">
        <v>1285</v>
      </c>
    </row>
    <row r="443" spans="3:4" x14ac:dyDescent="0.2">
      <c r="C443" s="56" t="s">
        <v>1286</v>
      </c>
      <c r="D443" s="56" t="s">
        <v>1287</v>
      </c>
    </row>
    <row r="444" spans="3:4" x14ac:dyDescent="0.2">
      <c r="C444" s="56" t="s">
        <v>1288</v>
      </c>
      <c r="D444" s="56" t="s">
        <v>1289</v>
      </c>
    </row>
    <row r="445" spans="3:4" x14ac:dyDescent="0.2">
      <c r="C445" s="56" t="s">
        <v>1290</v>
      </c>
      <c r="D445" s="56" t="s">
        <v>1291</v>
      </c>
    </row>
    <row r="446" spans="3:4" x14ac:dyDescent="0.2">
      <c r="C446" s="56" t="s">
        <v>1292</v>
      </c>
      <c r="D446" s="56" t="s">
        <v>1293</v>
      </c>
    </row>
    <row r="447" spans="3:4" x14ac:dyDescent="0.2">
      <c r="C447" s="56" t="s">
        <v>1294</v>
      </c>
      <c r="D447" s="56" t="s">
        <v>1295</v>
      </c>
    </row>
    <row r="448" spans="3:4" x14ac:dyDescent="0.2">
      <c r="C448" s="56" t="s">
        <v>1296</v>
      </c>
      <c r="D448" s="56" t="s">
        <v>1297</v>
      </c>
    </row>
    <row r="449" spans="3:4" x14ac:dyDescent="0.2">
      <c r="C449" s="56" t="s">
        <v>1298</v>
      </c>
      <c r="D449" s="56" t="s">
        <v>1299</v>
      </c>
    </row>
    <row r="450" spans="3:4" x14ac:dyDescent="0.2">
      <c r="C450" s="56" t="s">
        <v>1300</v>
      </c>
      <c r="D450" s="56" t="s">
        <v>1301</v>
      </c>
    </row>
    <row r="451" spans="3:4" x14ac:dyDescent="0.2">
      <c r="C451" s="56" t="s">
        <v>1302</v>
      </c>
      <c r="D451" s="56" t="s">
        <v>1303</v>
      </c>
    </row>
    <row r="452" spans="3:4" x14ac:dyDescent="0.2">
      <c r="C452" s="56" t="s">
        <v>1304</v>
      </c>
      <c r="D452" s="56" t="s">
        <v>1305</v>
      </c>
    </row>
    <row r="453" spans="3:4" x14ac:dyDescent="0.2">
      <c r="C453" s="56" t="s">
        <v>1306</v>
      </c>
      <c r="D453" s="56" t="s">
        <v>1307</v>
      </c>
    </row>
    <row r="454" spans="3:4" x14ac:dyDescent="0.2">
      <c r="C454" s="56" t="s">
        <v>1308</v>
      </c>
      <c r="D454" s="56" t="s">
        <v>249</v>
      </c>
    </row>
    <row r="455" spans="3:4" x14ac:dyDescent="0.2">
      <c r="C455" s="56" t="s">
        <v>1309</v>
      </c>
      <c r="D455" s="56" t="s">
        <v>1310</v>
      </c>
    </row>
    <row r="456" spans="3:4" x14ac:dyDescent="0.2">
      <c r="C456" s="56" t="s">
        <v>1311</v>
      </c>
      <c r="D456" s="56" t="s">
        <v>1312</v>
      </c>
    </row>
    <row r="457" spans="3:4" x14ac:dyDescent="0.2">
      <c r="C457" s="56" t="s">
        <v>1313</v>
      </c>
      <c r="D457" s="56" t="s">
        <v>1314</v>
      </c>
    </row>
    <row r="458" spans="3:4" x14ac:dyDescent="0.2">
      <c r="C458" s="56" t="s">
        <v>1315</v>
      </c>
      <c r="D458" s="56" t="s">
        <v>1316</v>
      </c>
    </row>
    <row r="459" spans="3:4" x14ac:dyDescent="0.2">
      <c r="C459" s="56" t="s">
        <v>1317</v>
      </c>
      <c r="D459" s="56" t="s">
        <v>1318</v>
      </c>
    </row>
    <row r="460" spans="3:4" x14ac:dyDescent="0.2">
      <c r="C460" s="56" t="s">
        <v>1319</v>
      </c>
      <c r="D460" s="56" t="s">
        <v>1320</v>
      </c>
    </row>
    <row r="461" spans="3:4" x14ac:dyDescent="0.2">
      <c r="C461" s="56" t="s">
        <v>1321</v>
      </c>
      <c r="D461" s="56" t="s">
        <v>1322</v>
      </c>
    </row>
    <row r="462" spans="3:4" x14ac:dyDescent="0.2">
      <c r="C462" s="56" t="s">
        <v>1323</v>
      </c>
      <c r="D462" s="56" t="s">
        <v>1324</v>
      </c>
    </row>
    <row r="463" spans="3:4" x14ac:dyDescent="0.2">
      <c r="C463" s="56" t="s">
        <v>1325</v>
      </c>
      <c r="D463" s="56" t="s">
        <v>1326</v>
      </c>
    </row>
    <row r="464" spans="3:4" x14ac:dyDescent="0.2">
      <c r="C464" s="56" t="s">
        <v>1327</v>
      </c>
      <c r="D464" s="56" t="s">
        <v>1328</v>
      </c>
    </row>
    <row r="465" spans="3:4" x14ac:dyDescent="0.2">
      <c r="C465" s="56" t="s">
        <v>1329</v>
      </c>
      <c r="D465" s="56" t="s">
        <v>1330</v>
      </c>
    </row>
    <row r="466" spans="3:4" x14ac:dyDescent="0.2">
      <c r="C466" s="56" t="s">
        <v>1331</v>
      </c>
      <c r="D466" s="56" t="s">
        <v>1332</v>
      </c>
    </row>
    <row r="467" spans="3:4" x14ac:dyDescent="0.2">
      <c r="C467" s="56" t="s">
        <v>1333</v>
      </c>
      <c r="D467" s="56" t="s">
        <v>1334</v>
      </c>
    </row>
    <row r="468" spans="3:4" x14ac:dyDescent="0.2">
      <c r="C468" s="56" t="s">
        <v>1335</v>
      </c>
      <c r="D468" s="56" t="s">
        <v>1336</v>
      </c>
    </row>
    <row r="469" spans="3:4" x14ac:dyDescent="0.2">
      <c r="C469" s="56" t="s">
        <v>1337</v>
      </c>
      <c r="D469" s="56" t="s">
        <v>1338</v>
      </c>
    </row>
    <row r="470" spans="3:4" x14ac:dyDescent="0.2">
      <c r="C470" s="56" t="s">
        <v>1337</v>
      </c>
      <c r="D470" s="56" t="s">
        <v>1339</v>
      </c>
    </row>
    <row r="471" spans="3:4" x14ac:dyDescent="0.2">
      <c r="C471" s="56" t="s">
        <v>1337</v>
      </c>
      <c r="D471" s="56" t="s">
        <v>1340</v>
      </c>
    </row>
    <row r="472" spans="3:4" x14ac:dyDescent="0.2">
      <c r="C472" s="56" t="s">
        <v>1337</v>
      </c>
      <c r="D472" s="56" t="s">
        <v>1341</v>
      </c>
    </row>
    <row r="473" spans="3:4" x14ac:dyDescent="0.2">
      <c r="C473" s="56" t="s">
        <v>1342</v>
      </c>
      <c r="D473" s="57" t="s">
        <v>1343</v>
      </c>
    </row>
    <row r="474" spans="3:4" x14ac:dyDescent="0.2">
      <c r="C474" s="56" t="s">
        <v>1344</v>
      </c>
      <c r="D474" s="57" t="s">
        <v>1345</v>
      </c>
    </row>
    <row r="475" spans="3:4" x14ac:dyDescent="0.2">
      <c r="C475" s="56" t="s">
        <v>1346</v>
      </c>
      <c r="D475" s="57" t="s">
        <v>1347</v>
      </c>
    </row>
    <row r="476" spans="3:4" x14ac:dyDescent="0.2">
      <c r="C476" s="56" t="s">
        <v>1348</v>
      </c>
      <c r="D476" s="57" t="s">
        <v>1349</v>
      </c>
    </row>
    <row r="477" spans="3:4" x14ac:dyDescent="0.2">
      <c r="C477" s="56" t="s">
        <v>1350</v>
      </c>
      <c r="D477" s="57" t="s">
        <v>1351</v>
      </c>
    </row>
    <row r="478" spans="3:4" x14ac:dyDescent="0.2">
      <c r="C478" s="56" t="s">
        <v>1352</v>
      </c>
      <c r="D478" s="57" t="s">
        <v>1353</v>
      </c>
    </row>
    <row r="479" spans="3:4" x14ac:dyDescent="0.2">
      <c r="C479" s="56" t="s">
        <v>1354</v>
      </c>
      <c r="D479" s="57" t="s">
        <v>1355</v>
      </c>
    </row>
    <row r="480" spans="3:4" x14ac:dyDescent="0.2">
      <c r="C480" s="56" t="s">
        <v>1356</v>
      </c>
      <c r="D480" s="57" t="s">
        <v>1357</v>
      </c>
    </row>
    <row r="481" spans="3:4" x14ac:dyDescent="0.2">
      <c r="C481" s="56" t="s">
        <v>1358</v>
      </c>
      <c r="D481" s="57" t="s">
        <v>1359</v>
      </c>
    </row>
    <row r="482" spans="3:4" x14ac:dyDescent="0.2">
      <c r="C482" s="56" t="s">
        <v>1360</v>
      </c>
      <c r="D482" s="57" t="s">
        <v>1361</v>
      </c>
    </row>
    <row r="483" spans="3:4" x14ac:dyDescent="0.2">
      <c r="C483" s="56" t="s">
        <v>1362</v>
      </c>
      <c r="D483" s="57" t="s">
        <v>1363</v>
      </c>
    </row>
    <row r="484" spans="3:4" x14ac:dyDescent="0.2">
      <c r="C484" s="56" t="s">
        <v>1364</v>
      </c>
      <c r="D484" s="57" t="s">
        <v>1365</v>
      </c>
    </row>
    <row r="485" spans="3:4" x14ac:dyDescent="0.2">
      <c r="C485" s="56" t="s">
        <v>1366</v>
      </c>
      <c r="D485" s="57" t="s">
        <v>1367</v>
      </c>
    </row>
    <row r="486" spans="3:4" x14ac:dyDescent="0.2">
      <c r="C486" s="56" t="s">
        <v>1368</v>
      </c>
      <c r="D486" s="57" t="s">
        <v>1369</v>
      </c>
    </row>
    <row r="487" spans="3:4" x14ac:dyDescent="0.2">
      <c r="C487" s="56" t="s">
        <v>1370</v>
      </c>
      <c r="D487" s="57" t="s">
        <v>1371</v>
      </c>
    </row>
    <row r="488" spans="3:4" x14ac:dyDescent="0.2">
      <c r="C488" s="56" t="s">
        <v>1372</v>
      </c>
      <c r="D488" s="57" t="s">
        <v>1373</v>
      </c>
    </row>
    <row r="489" spans="3:4" x14ac:dyDescent="0.2">
      <c r="C489" s="56" t="s">
        <v>1374</v>
      </c>
      <c r="D489" s="57" t="s">
        <v>1375</v>
      </c>
    </row>
    <row r="490" spans="3:4" x14ac:dyDescent="0.2">
      <c r="C490" s="56" t="s">
        <v>1376</v>
      </c>
      <c r="D490" s="57" t="s">
        <v>1377</v>
      </c>
    </row>
    <row r="491" spans="3:4" x14ac:dyDescent="0.2">
      <c r="C491" s="56" t="s">
        <v>1378</v>
      </c>
      <c r="D491" s="57" t="s">
        <v>1379</v>
      </c>
    </row>
    <row r="492" spans="3:4" x14ac:dyDescent="0.2">
      <c r="C492" s="56" t="s">
        <v>1380</v>
      </c>
      <c r="D492" s="57" t="s">
        <v>1381</v>
      </c>
    </row>
    <row r="493" spans="3:4" x14ac:dyDescent="0.2">
      <c r="C493" s="56" t="s">
        <v>1382</v>
      </c>
      <c r="D493" s="57" t="s">
        <v>1383</v>
      </c>
    </row>
    <row r="494" spans="3:4" x14ac:dyDescent="0.2">
      <c r="C494" s="56" t="s">
        <v>1384</v>
      </c>
      <c r="D494" s="57" t="s">
        <v>1385</v>
      </c>
    </row>
    <row r="495" spans="3:4" x14ac:dyDescent="0.2">
      <c r="C495" s="56" t="s">
        <v>1386</v>
      </c>
      <c r="D495" s="57" t="s">
        <v>1387</v>
      </c>
    </row>
    <row r="496" spans="3:4" x14ac:dyDescent="0.2">
      <c r="C496" s="56" t="s">
        <v>1388</v>
      </c>
      <c r="D496" s="57" t="s">
        <v>1389</v>
      </c>
    </row>
    <row r="497" spans="3:4" x14ac:dyDescent="0.2">
      <c r="C497" s="56" t="s">
        <v>1390</v>
      </c>
      <c r="D497" s="57" t="s">
        <v>1391</v>
      </c>
    </row>
    <row r="498" spans="3:4" ht="14.25" x14ac:dyDescent="0.2">
      <c r="C498" s="56" t="s">
        <v>1392</v>
      </c>
      <c r="D498" s="58" t="s">
        <v>1393</v>
      </c>
    </row>
    <row r="499" spans="3:4" x14ac:dyDescent="0.2">
      <c r="C499" s="56" t="s">
        <v>1394</v>
      </c>
      <c r="D499" s="57" t="s">
        <v>1395</v>
      </c>
    </row>
    <row r="500" spans="3:4" x14ac:dyDescent="0.2">
      <c r="C500" s="56" t="s">
        <v>1396</v>
      </c>
      <c r="D500" s="57" t="s">
        <v>1397</v>
      </c>
    </row>
    <row r="501" spans="3:4" x14ac:dyDescent="0.2">
      <c r="C501" s="56" t="s">
        <v>1398</v>
      </c>
      <c r="D501" s="57" t="s">
        <v>1399</v>
      </c>
    </row>
    <row r="502" spans="3:4" x14ac:dyDescent="0.2">
      <c r="C502" s="56" t="s">
        <v>1400</v>
      </c>
      <c r="D502" s="57" t="s">
        <v>1401</v>
      </c>
    </row>
    <row r="503" spans="3:4" x14ac:dyDescent="0.2">
      <c r="C503" s="56" t="s">
        <v>1402</v>
      </c>
      <c r="D503" s="57" t="s">
        <v>1403</v>
      </c>
    </row>
    <row r="504" spans="3:4" x14ac:dyDescent="0.2">
      <c r="C504" s="56" t="s">
        <v>1404</v>
      </c>
      <c r="D504" s="57" t="s">
        <v>1405</v>
      </c>
    </row>
    <row r="505" spans="3:4" x14ac:dyDescent="0.2">
      <c r="C505" s="56" t="s">
        <v>1406</v>
      </c>
      <c r="D505" s="57" t="s">
        <v>1407</v>
      </c>
    </row>
    <row r="506" spans="3:4" x14ac:dyDescent="0.2">
      <c r="C506" s="56" t="s">
        <v>1408</v>
      </c>
      <c r="D506" s="57" t="s">
        <v>25</v>
      </c>
    </row>
    <row r="507" spans="3:4" x14ac:dyDescent="0.2">
      <c r="C507" s="56" t="s">
        <v>1409</v>
      </c>
      <c r="D507" s="57" t="s">
        <v>1410</v>
      </c>
    </row>
    <row r="508" spans="3:4" x14ac:dyDescent="0.2">
      <c r="C508" s="56" t="s">
        <v>1411</v>
      </c>
      <c r="D508" s="57" t="s">
        <v>1412</v>
      </c>
    </row>
    <row r="509" spans="3:4" x14ac:dyDescent="0.2">
      <c r="C509" s="56" t="s">
        <v>1413</v>
      </c>
      <c r="D509" s="57" t="s">
        <v>79</v>
      </c>
    </row>
    <row r="510" spans="3:4" x14ac:dyDescent="0.2">
      <c r="C510" s="56" t="s">
        <v>1414</v>
      </c>
      <c r="D510" s="57" t="s">
        <v>1415</v>
      </c>
    </row>
    <row r="511" spans="3:4" x14ac:dyDescent="0.2">
      <c r="C511" s="56" t="s">
        <v>1416</v>
      </c>
      <c r="D511" s="57" t="s">
        <v>1417</v>
      </c>
    </row>
    <row r="512" spans="3:4" x14ac:dyDescent="0.2">
      <c r="C512" s="56" t="s">
        <v>1418</v>
      </c>
      <c r="D512" s="57" t="s">
        <v>34</v>
      </c>
    </row>
    <row r="513" spans="3:4" x14ac:dyDescent="0.2">
      <c r="C513" s="56" t="s">
        <v>1419</v>
      </c>
      <c r="D513" s="57" t="s">
        <v>1420</v>
      </c>
    </row>
    <row r="514" spans="3:4" x14ac:dyDescent="0.2">
      <c r="C514" s="56" t="s">
        <v>1421</v>
      </c>
      <c r="D514" s="57" t="s">
        <v>1422</v>
      </c>
    </row>
    <row r="515" spans="3:4" x14ac:dyDescent="0.2">
      <c r="C515" s="56" t="s">
        <v>1423</v>
      </c>
      <c r="D515" s="57" t="s">
        <v>1424</v>
      </c>
    </row>
    <row r="516" spans="3:4" x14ac:dyDescent="0.2">
      <c r="C516" s="56" t="s">
        <v>1425</v>
      </c>
      <c r="D516" s="57" t="s">
        <v>1426</v>
      </c>
    </row>
    <row r="517" spans="3:4" x14ac:dyDescent="0.2">
      <c r="C517" s="56" t="s">
        <v>1427</v>
      </c>
      <c r="D517" s="57" t="s">
        <v>1428</v>
      </c>
    </row>
    <row r="518" spans="3:4" x14ac:dyDescent="0.2">
      <c r="C518" s="56" t="s">
        <v>1429</v>
      </c>
      <c r="D518" s="57" t="s">
        <v>1430</v>
      </c>
    </row>
    <row r="519" spans="3:4" x14ac:dyDescent="0.2">
      <c r="C519" s="56" t="s">
        <v>1431</v>
      </c>
      <c r="D519" s="57" t="s">
        <v>1432</v>
      </c>
    </row>
    <row r="520" spans="3:4" x14ac:dyDescent="0.2">
      <c r="C520" s="56" t="s">
        <v>1433</v>
      </c>
      <c r="D520" s="57" t="s">
        <v>1434</v>
      </c>
    </row>
    <row r="521" spans="3:4" x14ac:dyDescent="0.2">
      <c r="C521" s="56" t="s">
        <v>1435</v>
      </c>
      <c r="D521" s="57" t="s">
        <v>1436</v>
      </c>
    </row>
    <row r="522" spans="3:4" x14ac:dyDescent="0.2">
      <c r="C522" s="56" t="s">
        <v>1437</v>
      </c>
      <c r="D522" s="57" t="s">
        <v>1438</v>
      </c>
    </row>
    <row r="523" spans="3:4" x14ac:dyDescent="0.2">
      <c r="C523" s="56" t="s">
        <v>1439</v>
      </c>
      <c r="D523" s="57" t="s">
        <v>1440</v>
      </c>
    </row>
    <row r="524" spans="3:4" x14ac:dyDescent="0.2">
      <c r="C524" s="56" t="s">
        <v>1441</v>
      </c>
      <c r="D524" s="57" t="s">
        <v>1442</v>
      </c>
    </row>
    <row r="525" spans="3:4" x14ac:dyDescent="0.2">
      <c r="C525" s="56" t="s">
        <v>1443</v>
      </c>
      <c r="D525" s="57" t="s">
        <v>1444</v>
      </c>
    </row>
    <row r="526" spans="3:4" x14ac:dyDescent="0.2">
      <c r="C526" s="56" t="s">
        <v>1445</v>
      </c>
      <c r="D526" s="57" t="s">
        <v>1446</v>
      </c>
    </row>
    <row r="527" spans="3:4" x14ac:dyDescent="0.2">
      <c r="C527" s="56" t="s">
        <v>1447</v>
      </c>
      <c r="D527" s="57" t="s">
        <v>1448</v>
      </c>
    </row>
    <row r="528" spans="3:4" x14ac:dyDescent="0.2">
      <c r="C528" s="56" t="s">
        <v>1449</v>
      </c>
      <c r="D528" s="57" t="s">
        <v>1450</v>
      </c>
    </row>
    <row r="529" spans="3:4" x14ac:dyDescent="0.2">
      <c r="C529" s="56" t="s">
        <v>1451</v>
      </c>
      <c r="D529" s="57" t="s">
        <v>1452</v>
      </c>
    </row>
    <row r="530" spans="3:4" x14ac:dyDescent="0.2">
      <c r="C530" s="56" t="s">
        <v>1453</v>
      </c>
      <c r="D530" s="57" t="s">
        <v>1454</v>
      </c>
    </row>
    <row r="531" spans="3:4" x14ac:dyDescent="0.2">
      <c r="C531" s="56" t="s">
        <v>1455</v>
      </c>
      <c r="D531" s="57" t="s">
        <v>1456</v>
      </c>
    </row>
    <row r="532" spans="3:4" x14ac:dyDescent="0.2">
      <c r="C532" s="56" t="s">
        <v>1457</v>
      </c>
      <c r="D532" s="57" t="s">
        <v>1458</v>
      </c>
    </row>
    <row r="533" spans="3:4" x14ac:dyDescent="0.2">
      <c r="C533" s="56" t="s">
        <v>1459</v>
      </c>
      <c r="D533" s="57" t="s">
        <v>1460</v>
      </c>
    </row>
    <row r="534" spans="3:4" x14ac:dyDescent="0.2">
      <c r="C534" s="56" t="s">
        <v>1461</v>
      </c>
      <c r="D534" s="57" t="s">
        <v>1462</v>
      </c>
    </row>
    <row r="535" spans="3:4" x14ac:dyDescent="0.2">
      <c r="C535" s="56" t="s">
        <v>1463</v>
      </c>
      <c r="D535" s="57" t="s">
        <v>1464</v>
      </c>
    </row>
    <row r="536" spans="3:4" x14ac:dyDescent="0.2">
      <c r="C536" s="56" t="s">
        <v>1465</v>
      </c>
      <c r="D536" s="57" t="s">
        <v>1466</v>
      </c>
    </row>
    <row r="537" spans="3:4" x14ac:dyDescent="0.2">
      <c r="C537" s="56" t="s">
        <v>1467</v>
      </c>
      <c r="D537" s="57" t="s">
        <v>1468</v>
      </c>
    </row>
    <row r="538" spans="3:4" x14ac:dyDescent="0.2">
      <c r="C538" s="56" t="s">
        <v>1469</v>
      </c>
      <c r="D538" s="57" t="s">
        <v>1470</v>
      </c>
    </row>
    <row r="539" spans="3:4" x14ac:dyDescent="0.2">
      <c r="C539" s="56" t="s">
        <v>1471</v>
      </c>
      <c r="D539" s="57" t="s">
        <v>64</v>
      </c>
    </row>
    <row r="540" spans="3:4" x14ac:dyDescent="0.2">
      <c r="C540" s="56" t="s">
        <v>1472</v>
      </c>
      <c r="D540" s="57" t="s">
        <v>1473</v>
      </c>
    </row>
    <row r="541" spans="3:4" x14ac:dyDescent="0.2">
      <c r="C541" s="56" t="s">
        <v>1474</v>
      </c>
      <c r="D541" s="57" t="s">
        <v>1475</v>
      </c>
    </row>
    <row r="542" spans="3:4" x14ac:dyDescent="0.2">
      <c r="C542" s="56" t="s">
        <v>1476</v>
      </c>
      <c r="D542" s="57" t="s">
        <v>1477</v>
      </c>
    </row>
    <row r="543" spans="3:4" x14ac:dyDescent="0.2">
      <c r="C543" s="56" t="s">
        <v>1478</v>
      </c>
      <c r="D543" s="57" t="s">
        <v>1479</v>
      </c>
    </row>
    <row r="544" spans="3:4" x14ac:dyDescent="0.2">
      <c r="C544" s="56" t="s">
        <v>1480</v>
      </c>
      <c r="D544" s="57" t="s">
        <v>1481</v>
      </c>
    </row>
    <row r="545" spans="3:4" x14ac:dyDescent="0.2">
      <c r="C545" s="56" t="s">
        <v>1482</v>
      </c>
      <c r="D545" s="57" t="s">
        <v>1483</v>
      </c>
    </row>
    <row r="546" spans="3:4" x14ac:dyDescent="0.2">
      <c r="C546" s="56" t="s">
        <v>1484</v>
      </c>
      <c r="D546" s="57" t="s">
        <v>1485</v>
      </c>
    </row>
    <row r="547" spans="3:4" x14ac:dyDescent="0.2">
      <c r="C547" s="56" t="s">
        <v>1486</v>
      </c>
      <c r="D547" s="57" t="s">
        <v>1487</v>
      </c>
    </row>
    <row r="548" spans="3:4" x14ac:dyDescent="0.2">
      <c r="C548" s="56" t="s">
        <v>1488</v>
      </c>
      <c r="D548" s="57" t="s">
        <v>1489</v>
      </c>
    </row>
    <row r="549" spans="3:4" x14ac:dyDescent="0.2">
      <c r="C549" s="56" t="s">
        <v>1490</v>
      </c>
      <c r="D549" s="57" t="s">
        <v>1491</v>
      </c>
    </row>
    <row r="550" spans="3:4" x14ac:dyDescent="0.2">
      <c r="C550" s="56" t="s">
        <v>1492</v>
      </c>
      <c r="D550" s="57" t="s">
        <v>1493</v>
      </c>
    </row>
    <row r="551" spans="3:4" x14ac:dyDescent="0.2">
      <c r="C551" s="56" t="s">
        <v>1494</v>
      </c>
      <c r="D551" s="57" t="s">
        <v>1495</v>
      </c>
    </row>
    <row r="552" spans="3:4" x14ac:dyDescent="0.2">
      <c r="C552" s="56" t="s">
        <v>1496</v>
      </c>
      <c r="D552" s="57" t="s">
        <v>1497</v>
      </c>
    </row>
    <row r="553" spans="3:4" x14ac:dyDescent="0.2">
      <c r="C553" s="56" t="s">
        <v>1498</v>
      </c>
      <c r="D553" s="57" t="s">
        <v>1499</v>
      </c>
    </row>
    <row r="554" spans="3:4" x14ac:dyDescent="0.2">
      <c r="C554" s="56" t="s">
        <v>1500</v>
      </c>
      <c r="D554" s="57" t="s">
        <v>1501</v>
      </c>
    </row>
    <row r="555" spans="3:4" x14ac:dyDescent="0.2">
      <c r="C555" s="56" t="s">
        <v>1502</v>
      </c>
      <c r="D555" s="57" t="s">
        <v>1503</v>
      </c>
    </row>
    <row r="556" spans="3:4" x14ac:dyDescent="0.2">
      <c r="C556" s="56" t="s">
        <v>1504</v>
      </c>
      <c r="D556" s="57" t="s">
        <v>1505</v>
      </c>
    </row>
    <row r="557" spans="3:4" x14ac:dyDescent="0.2">
      <c r="C557" s="56" t="s">
        <v>1506</v>
      </c>
      <c r="D557" s="57" t="s">
        <v>1507</v>
      </c>
    </row>
    <row r="558" spans="3:4" x14ac:dyDescent="0.2">
      <c r="C558" s="56" t="s">
        <v>1508</v>
      </c>
      <c r="D558" s="57" t="s">
        <v>1509</v>
      </c>
    </row>
    <row r="559" spans="3:4" x14ac:dyDescent="0.2">
      <c r="C559" s="56" t="s">
        <v>1510</v>
      </c>
      <c r="D559" s="57" t="s">
        <v>1511</v>
      </c>
    </row>
    <row r="560" spans="3:4" x14ac:dyDescent="0.2">
      <c r="C560" s="56" t="s">
        <v>1512</v>
      </c>
      <c r="D560" s="57" t="s">
        <v>1513</v>
      </c>
    </row>
    <row r="561" spans="3:4" x14ac:dyDescent="0.2">
      <c r="C561" s="56" t="s">
        <v>1514</v>
      </c>
      <c r="D561" s="57" t="s">
        <v>1515</v>
      </c>
    </row>
    <row r="562" spans="3:4" x14ac:dyDescent="0.2">
      <c r="C562" s="56" t="s">
        <v>1516</v>
      </c>
      <c r="D562" s="57" t="s">
        <v>1517</v>
      </c>
    </row>
    <row r="563" spans="3:4" x14ac:dyDescent="0.2">
      <c r="C563" s="56" t="s">
        <v>1518</v>
      </c>
      <c r="D563" s="57" t="s">
        <v>1519</v>
      </c>
    </row>
    <row r="564" spans="3:4" x14ac:dyDescent="0.2">
      <c r="C564" s="56" t="s">
        <v>1520</v>
      </c>
      <c r="D564" s="57" t="s">
        <v>1521</v>
      </c>
    </row>
    <row r="565" spans="3:4" x14ac:dyDescent="0.2">
      <c r="C565" s="56" t="s">
        <v>1522</v>
      </c>
      <c r="D565" s="57" t="s">
        <v>1523</v>
      </c>
    </row>
    <row r="566" spans="3:4" x14ac:dyDescent="0.2">
      <c r="C566" s="56" t="s">
        <v>1524</v>
      </c>
      <c r="D566" s="57" t="s">
        <v>1525</v>
      </c>
    </row>
    <row r="567" spans="3:4" x14ac:dyDescent="0.2">
      <c r="C567" s="56" t="s">
        <v>1526</v>
      </c>
      <c r="D567" s="57" t="s">
        <v>1527</v>
      </c>
    </row>
    <row r="568" spans="3:4" x14ac:dyDescent="0.2">
      <c r="C568" s="56" t="s">
        <v>1528</v>
      </c>
      <c r="D568" s="57" t="s">
        <v>1529</v>
      </c>
    </row>
    <row r="569" spans="3:4" x14ac:dyDescent="0.2">
      <c r="C569" s="56" t="s">
        <v>1530</v>
      </c>
      <c r="D569" s="57" t="s">
        <v>1531</v>
      </c>
    </row>
    <row r="570" spans="3:4" x14ac:dyDescent="0.2">
      <c r="C570" s="56" t="s">
        <v>1532</v>
      </c>
      <c r="D570" s="57" t="s">
        <v>1533</v>
      </c>
    </row>
    <row r="571" spans="3:4" x14ac:dyDescent="0.2">
      <c r="C571" s="56" t="s">
        <v>1534</v>
      </c>
      <c r="D571" s="57" t="s">
        <v>1535</v>
      </c>
    </row>
    <row r="572" spans="3:4" x14ac:dyDescent="0.2">
      <c r="C572" s="56" t="s">
        <v>1536</v>
      </c>
      <c r="D572" s="57" t="s">
        <v>1537</v>
      </c>
    </row>
    <row r="573" spans="3:4" x14ac:dyDescent="0.2">
      <c r="C573" s="56" t="s">
        <v>1538</v>
      </c>
      <c r="D573" s="57" t="s">
        <v>1539</v>
      </c>
    </row>
    <row r="574" spans="3:4" x14ac:dyDescent="0.2">
      <c r="C574" s="56" t="s">
        <v>1540</v>
      </c>
      <c r="D574" s="57" t="s">
        <v>1541</v>
      </c>
    </row>
    <row r="575" spans="3:4" x14ac:dyDescent="0.2">
      <c r="C575" s="56" t="s">
        <v>1542</v>
      </c>
      <c r="D575" s="57" t="s">
        <v>1543</v>
      </c>
    </row>
    <row r="576" spans="3:4" x14ac:dyDescent="0.2">
      <c r="C576" s="56" t="s">
        <v>1544</v>
      </c>
      <c r="D576" s="57" t="s">
        <v>1545</v>
      </c>
    </row>
    <row r="577" spans="3:4" x14ac:dyDescent="0.2">
      <c r="C577" s="56" t="s">
        <v>1546</v>
      </c>
      <c r="D577" s="57" t="s">
        <v>1547</v>
      </c>
    </row>
    <row r="578" spans="3:4" x14ac:dyDescent="0.2">
      <c r="C578" s="56" t="s">
        <v>1548</v>
      </c>
      <c r="D578" s="57" t="s">
        <v>1549</v>
      </c>
    </row>
    <row r="579" spans="3:4" x14ac:dyDescent="0.2">
      <c r="C579" s="56" t="s">
        <v>1550</v>
      </c>
      <c r="D579" s="57" t="s">
        <v>1551</v>
      </c>
    </row>
    <row r="580" spans="3:4" x14ac:dyDescent="0.2">
      <c r="C580" s="56" t="s">
        <v>1552</v>
      </c>
      <c r="D580" s="57" t="s">
        <v>1553</v>
      </c>
    </row>
    <row r="581" spans="3:4" x14ac:dyDescent="0.2">
      <c r="C581" s="56" t="s">
        <v>1554</v>
      </c>
      <c r="D581" s="57" t="s">
        <v>1555</v>
      </c>
    </row>
    <row r="582" spans="3:4" x14ac:dyDescent="0.2">
      <c r="C582" s="56" t="s">
        <v>1556</v>
      </c>
      <c r="D582" s="57" t="s">
        <v>1557</v>
      </c>
    </row>
    <row r="583" spans="3:4" x14ac:dyDescent="0.2">
      <c r="C583" s="56" t="s">
        <v>1558</v>
      </c>
      <c r="D583" s="57" t="s">
        <v>1559</v>
      </c>
    </row>
    <row r="584" spans="3:4" x14ac:dyDescent="0.2">
      <c r="C584" s="56" t="s">
        <v>1560</v>
      </c>
      <c r="D584" s="57" t="s">
        <v>1561</v>
      </c>
    </row>
    <row r="585" spans="3:4" x14ac:dyDescent="0.2">
      <c r="C585" s="56" t="s">
        <v>1562</v>
      </c>
      <c r="D585" s="57" t="s">
        <v>1563</v>
      </c>
    </row>
    <row r="586" spans="3:4" x14ac:dyDescent="0.2">
      <c r="C586" s="56" t="s">
        <v>1564</v>
      </c>
      <c r="D586" s="57" t="s">
        <v>1565</v>
      </c>
    </row>
    <row r="587" spans="3:4" x14ac:dyDescent="0.2">
      <c r="C587" s="56" t="s">
        <v>1566</v>
      </c>
      <c r="D587" s="57" t="s">
        <v>1567</v>
      </c>
    </row>
    <row r="588" spans="3:4" x14ac:dyDescent="0.2">
      <c r="C588" s="56" t="s">
        <v>1568</v>
      </c>
      <c r="D588" s="57" t="s">
        <v>1569</v>
      </c>
    </row>
    <row r="589" spans="3:4" x14ac:dyDescent="0.2">
      <c r="C589" s="56" t="s">
        <v>1570</v>
      </c>
      <c r="D589" s="57" t="s">
        <v>1571</v>
      </c>
    </row>
    <row r="590" spans="3:4" x14ac:dyDescent="0.2">
      <c r="C590" s="56" t="s">
        <v>1572</v>
      </c>
      <c r="D590" s="57" t="s">
        <v>41</v>
      </c>
    </row>
    <row r="591" spans="3:4" x14ac:dyDescent="0.2">
      <c r="C591" s="56" t="s">
        <v>1573</v>
      </c>
      <c r="D591" s="57" t="s">
        <v>1574</v>
      </c>
    </row>
    <row r="592" spans="3:4" x14ac:dyDescent="0.2">
      <c r="C592" s="56" t="s">
        <v>1575</v>
      </c>
      <c r="D592" s="57" t="s">
        <v>1576</v>
      </c>
    </row>
    <row r="593" spans="3:4" x14ac:dyDescent="0.2">
      <c r="C593" s="56" t="s">
        <v>1577</v>
      </c>
      <c r="D593" s="57" t="s">
        <v>1578</v>
      </c>
    </row>
    <row r="594" spans="3:4" x14ac:dyDescent="0.2">
      <c r="C594" s="56" t="s">
        <v>1579</v>
      </c>
      <c r="D594" s="57" t="s">
        <v>1580</v>
      </c>
    </row>
    <row r="595" spans="3:4" x14ac:dyDescent="0.2">
      <c r="C595" s="56" t="s">
        <v>1581</v>
      </c>
      <c r="D595" s="57" t="s">
        <v>1582</v>
      </c>
    </row>
    <row r="596" spans="3:4" x14ac:dyDescent="0.2">
      <c r="C596" s="56" t="s">
        <v>1583</v>
      </c>
      <c r="D596" s="57" t="s">
        <v>1584</v>
      </c>
    </row>
    <row r="597" spans="3:4" x14ac:dyDescent="0.2">
      <c r="C597" s="56" t="s">
        <v>1585</v>
      </c>
      <c r="D597" s="57" t="s">
        <v>1586</v>
      </c>
    </row>
    <row r="598" spans="3:4" x14ac:dyDescent="0.2">
      <c r="C598" s="56" t="s">
        <v>1587</v>
      </c>
      <c r="D598" s="57" t="s">
        <v>1588</v>
      </c>
    </row>
    <row r="599" spans="3:4" x14ac:dyDescent="0.2">
      <c r="C599" s="56" t="s">
        <v>1589</v>
      </c>
      <c r="D599" s="57" t="s">
        <v>1590</v>
      </c>
    </row>
    <row r="600" spans="3:4" x14ac:dyDescent="0.2">
      <c r="C600" s="56" t="s">
        <v>1591</v>
      </c>
      <c r="D600" s="57" t="s">
        <v>1592</v>
      </c>
    </row>
    <row r="601" spans="3:4" x14ac:dyDescent="0.2">
      <c r="C601" s="56" t="s">
        <v>1593</v>
      </c>
      <c r="D601" s="57" t="s">
        <v>1594</v>
      </c>
    </row>
    <row r="602" spans="3:4" x14ac:dyDescent="0.2">
      <c r="C602" s="56" t="s">
        <v>1595</v>
      </c>
      <c r="D602" s="57" t="s">
        <v>1596</v>
      </c>
    </row>
    <row r="603" spans="3:4" x14ac:dyDescent="0.2">
      <c r="C603" s="56" t="s">
        <v>1597</v>
      </c>
      <c r="D603" s="57" t="s">
        <v>1598</v>
      </c>
    </row>
    <row r="604" spans="3:4" x14ac:dyDescent="0.2">
      <c r="C604" s="56" t="s">
        <v>1599</v>
      </c>
      <c r="D604" s="57" t="s">
        <v>1600</v>
      </c>
    </row>
    <row r="605" spans="3:4" x14ac:dyDescent="0.2">
      <c r="C605" s="56" t="s">
        <v>1601</v>
      </c>
      <c r="D605" s="57" t="s">
        <v>1602</v>
      </c>
    </row>
    <row r="606" spans="3:4" x14ac:dyDescent="0.2">
      <c r="C606" s="56" t="s">
        <v>1603</v>
      </c>
      <c r="D606" s="57" t="s">
        <v>1604</v>
      </c>
    </row>
    <row r="607" spans="3:4" x14ac:dyDescent="0.2">
      <c r="C607" s="56" t="s">
        <v>1605</v>
      </c>
      <c r="D607" s="57" t="s">
        <v>1606</v>
      </c>
    </row>
    <row r="608" spans="3:4" x14ac:dyDescent="0.2">
      <c r="C608" s="56" t="s">
        <v>1607</v>
      </c>
      <c r="D608" s="57" t="s">
        <v>1608</v>
      </c>
    </row>
    <row r="609" spans="3:4" x14ac:dyDescent="0.2">
      <c r="C609" s="56" t="s">
        <v>1609</v>
      </c>
      <c r="D609" s="57" t="s">
        <v>1610</v>
      </c>
    </row>
    <row r="610" spans="3:4" x14ac:dyDescent="0.2">
      <c r="C610" s="56" t="s">
        <v>1611</v>
      </c>
      <c r="D610" s="57" t="s">
        <v>1612</v>
      </c>
    </row>
    <row r="611" spans="3:4" x14ac:dyDescent="0.2">
      <c r="C611" s="56" t="s">
        <v>1613</v>
      </c>
      <c r="D611" s="57" t="s">
        <v>1614</v>
      </c>
    </row>
    <row r="612" spans="3:4" x14ac:dyDescent="0.2">
      <c r="C612" s="56" t="s">
        <v>1615</v>
      </c>
      <c r="D612" s="57" t="s">
        <v>1616</v>
      </c>
    </row>
    <row r="613" spans="3:4" x14ac:dyDescent="0.2">
      <c r="C613" s="56" t="s">
        <v>1617</v>
      </c>
      <c r="D613" s="57" t="s">
        <v>1618</v>
      </c>
    </row>
    <row r="614" spans="3:4" x14ac:dyDescent="0.2">
      <c r="C614" s="56" t="s">
        <v>1619</v>
      </c>
      <c r="D614" s="57" t="s">
        <v>1620</v>
      </c>
    </row>
    <row r="615" spans="3:4" x14ac:dyDescent="0.2">
      <c r="C615" s="56" t="s">
        <v>1621</v>
      </c>
      <c r="D615" s="57" t="s">
        <v>1622</v>
      </c>
    </row>
    <row r="616" spans="3:4" x14ac:dyDescent="0.2">
      <c r="C616" s="56" t="s">
        <v>1623</v>
      </c>
      <c r="D616" s="57" t="s">
        <v>1624</v>
      </c>
    </row>
    <row r="617" spans="3:4" x14ac:dyDescent="0.2">
      <c r="C617" s="56" t="s">
        <v>1625</v>
      </c>
      <c r="D617" s="57" t="s">
        <v>1626</v>
      </c>
    </row>
    <row r="618" spans="3:4" x14ac:dyDescent="0.2">
      <c r="C618" s="56" t="s">
        <v>1627</v>
      </c>
      <c r="D618" s="57" t="s">
        <v>1628</v>
      </c>
    </row>
    <row r="619" spans="3:4" x14ac:dyDescent="0.2">
      <c r="C619" s="56" t="s">
        <v>1629</v>
      </c>
      <c r="D619" s="57" t="s">
        <v>1630</v>
      </c>
    </row>
    <row r="620" spans="3:4" x14ac:dyDescent="0.2">
      <c r="C620" s="56" t="s">
        <v>1631</v>
      </c>
      <c r="D620" s="57" t="s">
        <v>1632</v>
      </c>
    </row>
    <row r="621" spans="3:4" x14ac:dyDescent="0.2">
      <c r="C621" s="56" t="s">
        <v>1633</v>
      </c>
      <c r="D621" s="57" t="s">
        <v>1634</v>
      </c>
    </row>
    <row r="622" spans="3:4" x14ac:dyDescent="0.2">
      <c r="C622" s="56" t="s">
        <v>1635</v>
      </c>
      <c r="D622" s="57" t="s">
        <v>1636</v>
      </c>
    </row>
    <row r="623" spans="3:4" x14ac:dyDescent="0.2">
      <c r="C623" s="56" t="s">
        <v>1637</v>
      </c>
      <c r="D623" s="57" t="s">
        <v>1638</v>
      </c>
    </row>
    <row r="624" spans="3:4" x14ac:dyDescent="0.2">
      <c r="C624" s="56" t="s">
        <v>1639</v>
      </c>
      <c r="D624" s="57" t="s">
        <v>1640</v>
      </c>
    </row>
    <row r="625" spans="3:4" x14ac:dyDescent="0.2">
      <c r="C625" s="56" t="s">
        <v>1641</v>
      </c>
      <c r="D625" s="57" t="s">
        <v>1642</v>
      </c>
    </row>
    <row r="626" spans="3:4" x14ac:dyDescent="0.2">
      <c r="C626" s="56" t="s">
        <v>1643</v>
      </c>
      <c r="D626" s="57" t="s">
        <v>1644</v>
      </c>
    </row>
    <row r="627" spans="3:4" x14ac:dyDescent="0.2">
      <c r="C627" s="56" t="s">
        <v>1645</v>
      </c>
      <c r="D627" s="57" t="s">
        <v>1646</v>
      </c>
    </row>
    <row r="628" spans="3:4" x14ac:dyDescent="0.2">
      <c r="C628" s="56" t="s">
        <v>1647</v>
      </c>
      <c r="D628" s="57" t="s">
        <v>1648</v>
      </c>
    </row>
    <row r="629" spans="3:4" x14ac:dyDescent="0.2">
      <c r="C629" s="56" t="s">
        <v>1649</v>
      </c>
      <c r="D629" s="57" t="s">
        <v>28</v>
      </c>
    </row>
    <row r="630" spans="3:4" x14ac:dyDescent="0.2">
      <c r="C630" s="56" t="s">
        <v>1650</v>
      </c>
      <c r="D630" s="57" t="s">
        <v>1651</v>
      </c>
    </row>
    <row r="631" spans="3:4" x14ac:dyDescent="0.2">
      <c r="C631" s="56" t="s">
        <v>1652</v>
      </c>
      <c r="D631" s="57" t="s">
        <v>1653</v>
      </c>
    </row>
    <row r="632" spans="3:4" x14ac:dyDescent="0.2">
      <c r="C632" s="56" t="s">
        <v>1654</v>
      </c>
      <c r="D632" s="57" t="s">
        <v>1655</v>
      </c>
    </row>
    <row r="633" spans="3:4" x14ac:dyDescent="0.2">
      <c r="C633" s="56" t="s">
        <v>1656</v>
      </c>
      <c r="D633" s="57" t="s">
        <v>1657</v>
      </c>
    </row>
    <row r="634" spans="3:4" x14ac:dyDescent="0.2">
      <c r="C634" s="56" t="s">
        <v>1658</v>
      </c>
      <c r="D634" s="57" t="s">
        <v>1659</v>
      </c>
    </row>
    <row r="635" spans="3:4" x14ac:dyDescent="0.2">
      <c r="C635" s="56" t="s">
        <v>1660</v>
      </c>
      <c r="D635" s="57" t="s">
        <v>1661</v>
      </c>
    </row>
    <row r="636" spans="3:4" x14ac:dyDescent="0.2">
      <c r="C636" s="56" t="s">
        <v>1662</v>
      </c>
      <c r="D636" s="57" t="s">
        <v>1663</v>
      </c>
    </row>
    <row r="637" spans="3:4" x14ac:dyDescent="0.2">
      <c r="C637" s="56" t="s">
        <v>1664</v>
      </c>
      <c r="D637" s="57" t="s">
        <v>1665</v>
      </c>
    </row>
    <row r="638" spans="3:4" x14ac:dyDescent="0.2">
      <c r="C638" s="56" t="s">
        <v>1666</v>
      </c>
      <c r="D638" s="57" t="s">
        <v>1667</v>
      </c>
    </row>
    <row r="639" spans="3:4" x14ac:dyDescent="0.2">
      <c r="C639" s="56" t="s">
        <v>1668</v>
      </c>
      <c r="D639" s="57" t="s">
        <v>1669</v>
      </c>
    </row>
    <row r="640" spans="3:4" x14ac:dyDescent="0.2">
      <c r="C640" s="56" t="s">
        <v>1670</v>
      </c>
      <c r="D640" s="57" t="s">
        <v>1671</v>
      </c>
    </row>
    <row r="641" spans="3:4" x14ac:dyDescent="0.2">
      <c r="C641" s="56" t="s">
        <v>1672</v>
      </c>
      <c r="D641" s="57" t="s">
        <v>1673</v>
      </c>
    </row>
    <row r="642" spans="3:4" x14ac:dyDescent="0.2">
      <c r="C642" s="56" t="s">
        <v>1674</v>
      </c>
      <c r="D642" s="57" t="s">
        <v>1675</v>
      </c>
    </row>
    <row r="643" spans="3:4" x14ac:dyDescent="0.2">
      <c r="C643" s="56" t="s">
        <v>1676</v>
      </c>
      <c r="D643" s="57" t="s">
        <v>1677</v>
      </c>
    </row>
    <row r="644" spans="3:4" x14ac:dyDescent="0.2">
      <c r="C644" s="56" t="s">
        <v>1678</v>
      </c>
      <c r="D644" s="57" t="s">
        <v>1679</v>
      </c>
    </row>
    <row r="645" spans="3:4" x14ac:dyDescent="0.2">
      <c r="C645" s="56" t="s">
        <v>1680</v>
      </c>
      <c r="D645" s="57" t="s">
        <v>46</v>
      </c>
    </row>
    <row r="646" spans="3:4" x14ac:dyDescent="0.2">
      <c r="C646" s="56" t="s">
        <v>1681</v>
      </c>
      <c r="D646" s="57" t="s">
        <v>1682</v>
      </c>
    </row>
    <row r="647" spans="3:4" x14ac:dyDescent="0.2">
      <c r="C647" s="56" t="s">
        <v>1683</v>
      </c>
      <c r="D647" s="57" t="s">
        <v>1684</v>
      </c>
    </row>
    <row r="648" spans="3:4" x14ac:dyDescent="0.2">
      <c r="C648" s="56" t="s">
        <v>1685</v>
      </c>
      <c r="D648" s="57" t="s">
        <v>73</v>
      </c>
    </row>
    <row r="649" spans="3:4" x14ac:dyDescent="0.2">
      <c r="C649" s="56" t="s">
        <v>1686</v>
      </c>
      <c r="D649" s="57" t="s">
        <v>1687</v>
      </c>
    </row>
    <row r="650" spans="3:4" x14ac:dyDescent="0.2">
      <c r="C650" s="56" t="s">
        <v>1688</v>
      </c>
      <c r="D650" s="57" t="s">
        <v>1689</v>
      </c>
    </row>
    <row r="651" spans="3:4" x14ac:dyDescent="0.2">
      <c r="C651" s="56" t="s">
        <v>1690</v>
      </c>
      <c r="D651" s="57" t="s">
        <v>1691</v>
      </c>
    </row>
    <row r="652" spans="3:4" x14ac:dyDescent="0.2">
      <c r="C652" s="56" t="s">
        <v>1692</v>
      </c>
      <c r="D652" s="57" t="s">
        <v>1693</v>
      </c>
    </row>
    <row r="653" spans="3:4" x14ac:dyDescent="0.2">
      <c r="C653" s="56" t="s">
        <v>1694</v>
      </c>
      <c r="D653" s="57" t="s">
        <v>1695</v>
      </c>
    </row>
    <row r="654" spans="3:4" x14ac:dyDescent="0.2">
      <c r="C654" s="56" t="s">
        <v>1696</v>
      </c>
      <c r="D654" s="57" t="s">
        <v>1697</v>
      </c>
    </row>
    <row r="655" spans="3:4" x14ac:dyDescent="0.2">
      <c r="C655" s="56" t="s">
        <v>1698</v>
      </c>
      <c r="D655" s="57" t="s">
        <v>1699</v>
      </c>
    </row>
    <row r="656" spans="3:4" x14ac:dyDescent="0.2">
      <c r="C656" s="56" t="s">
        <v>1700</v>
      </c>
      <c r="D656" s="57" t="s">
        <v>1701</v>
      </c>
    </row>
    <row r="657" spans="3:4" x14ac:dyDescent="0.2">
      <c r="C657" s="56" t="s">
        <v>1702</v>
      </c>
      <c r="D657" s="57" t="s">
        <v>1703</v>
      </c>
    </row>
    <row r="658" spans="3:4" x14ac:dyDescent="0.2">
      <c r="C658" s="56" t="s">
        <v>1704</v>
      </c>
      <c r="D658" s="57" t="s">
        <v>1705</v>
      </c>
    </row>
    <row r="659" spans="3:4" x14ac:dyDescent="0.2">
      <c r="C659" s="56" t="s">
        <v>1706</v>
      </c>
      <c r="D659" s="57" t="s">
        <v>1707</v>
      </c>
    </row>
    <row r="660" spans="3:4" x14ac:dyDescent="0.2">
      <c r="C660" s="56" t="s">
        <v>1708</v>
      </c>
      <c r="D660" s="57" t="s">
        <v>1709</v>
      </c>
    </row>
    <row r="661" spans="3:4" x14ac:dyDescent="0.2">
      <c r="C661" s="56" t="s">
        <v>1710</v>
      </c>
      <c r="D661" s="57" t="s">
        <v>1711</v>
      </c>
    </row>
    <row r="662" spans="3:4" x14ac:dyDescent="0.2">
      <c r="C662" s="56" t="s">
        <v>1712</v>
      </c>
      <c r="D662" s="57" t="s">
        <v>1713</v>
      </c>
    </row>
    <row r="663" spans="3:4" x14ac:dyDescent="0.2">
      <c r="C663" s="56" t="s">
        <v>1714</v>
      </c>
      <c r="D663" s="57" t="s">
        <v>1715</v>
      </c>
    </row>
    <row r="664" spans="3:4" x14ac:dyDescent="0.2">
      <c r="C664" s="56" t="s">
        <v>1716</v>
      </c>
      <c r="D664" s="57" t="s">
        <v>1717</v>
      </c>
    </row>
    <row r="665" spans="3:4" x14ac:dyDescent="0.2">
      <c r="C665" s="56" t="s">
        <v>1718</v>
      </c>
      <c r="D665" s="57" t="s">
        <v>1719</v>
      </c>
    </row>
    <row r="666" spans="3:4" x14ac:dyDescent="0.2">
      <c r="C666" s="56" t="s">
        <v>1720</v>
      </c>
      <c r="D666" s="57" t="s">
        <v>1721</v>
      </c>
    </row>
    <row r="667" spans="3:4" x14ac:dyDescent="0.2">
      <c r="C667" s="56" t="s">
        <v>1722</v>
      </c>
      <c r="D667" s="57" t="s">
        <v>1723</v>
      </c>
    </row>
    <row r="668" spans="3:4" x14ac:dyDescent="0.2">
      <c r="C668" s="56" t="s">
        <v>1724</v>
      </c>
      <c r="D668" s="57" t="s">
        <v>1725</v>
      </c>
    </row>
    <row r="669" spans="3:4" x14ac:dyDescent="0.2">
      <c r="C669" s="56" t="s">
        <v>1726</v>
      </c>
      <c r="D669" s="57" t="s">
        <v>1727</v>
      </c>
    </row>
    <row r="670" spans="3:4" x14ac:dyDescent="0.2">
      <c r="C670" s="56" t="s">
        <v>1728</v>
      </c>
      <c r="D670" s="57" t="s">
        <v>1729</v>
      </c>
    </row>
    <row r="671" spans="3:4" x14ac:dyDescent="0.2">
      <c r="C671" s="56" t="s">
        <v>1730</v>
      </c>
      <c r="D671" s="57" t="s">
        <v>1731</v>
      </c>
    </row>
    <row r="672" spans="3:4" x14ac:dyDescent="0.2">
      <c r="C672" s="56" t="s">
        <v>1732</v>
      </c>
      <c r="D672" s="57" t="s">
        <v>1733</v>
      </c>
    </row>
    <row r="673" spans="3:4" x14ac:dyDescent="0.2">
      <c r="C673" s="56" t="s">
        <v>1734</v>
      </c>
      <c r="D673" s="57" t="s">
        <v>1735</v>
      </c>
    </row>
    <row r="674" spans="3:4" x14ac:dyDescent="0.2">
      <c r="C674" s="56" t="s">
        <v>1736</v>
      </c>
      <c r="D674" s="57" t="s">
        <v>1737</v>
      </c>
    </row>
    <row r="675" spans="3:4" x14ac:dyDescent="0.2">
      <c r="C675" s="56" t="s">
        <v>1738</v>
      </c>
      <c r="D675" s="57" t="s">
        <v>1739</v>
      </c>
    </row>
    <row r="676" spans="3:4" x14ac:dyDescent="0.2">
      <c r="C676" s="56" t="s">
        <v>1740</v>
      </c>
      <c r="D676" s="57" t="s">
        <v>1741</v>
      </c>
    </row>
    <row r="677" spans="3:4" x14ac:dyDescent="0.2">
      <c r="C677" s="56" t="s">
        <v>1742</v>
      </c>
      <c r="D677" s="57" t="s">
        <v>1743</v>
      </c>
    </row>
    <row r="678" spans="3:4" x14ac:dyDescent="0.2">
      <c r="C678" s="56" t="s">
        <v>1744</v>
      </c>
      <c r="D678" s="57" t="s">
        <v>1745</v>
      </c>
    </row>
    <row r="679" spans="3:4" x14ac:dyDescent="0.2">
      <c r="C679" s="56" t="s">
        <v>1746</v>
      </c>
      <c r="D679" s="57" t="s">
        <v>1747</v>
      </c>
    </row>
    <row r="680" spans="3:4" x14ac:dyDescent="0.2">
      <c r="C680" s="56" t="s">
        <v>1748</v>
      </c>
      <c r="D680" s="57" t="s">
        <v>1749</v>
      </c>
    </row>
    <row r="681" spans="3:4" x14ac:dyDescent="0.2">
      <c r="C681" s="56" t="s">
        <v>1750</v>
      </c>
      <c r="D681" s="57" t="s">
        <v>1751</v>
      </c>
    </row>
    <row r="682" spans="3:4" x14ac:dyDescent="0.2">
      <c r="C682" s="56" t="s">
        <v>1752</v>
      </c>
      <c r="D682" s="57" t="s">
        <v>1753</v>
      </c>
    </row>
    <row r="683" spans="3:4" ht="14.25" x14ac:dyDescent="0.2">
      <c r="C683" s="56" t="s">
        <v>1754</v>
      </c>
      <c r="D683" s="58" t="s">
        <v>71</v>
      </c>
    </row>
    <row r="684" spans="3:4" x14ac:dyDescent="0.2">
      <c r="C684" s="56" t="s">
        <v>1755</v>
      </c>
      <c r="D684" s="57" t="s">
        <v>1756</v>
      </c>
    </row>
    <row r="685" spans="3:4" x14ac:dyDescent="0.2">
      <c r="C685" s="56" t="s">
        <v>1757</v>
      </c>
      <c r="D685" s="57" t="s">
        <v>1758</v>
      </c>
    </row>
    <row r="686" spans="3:4" x14ac:dyDescent="0.2">
      <c r="C686" s="56" t="s">
        <v>1759</v>
      </c>
      <c r="D686" s="57" t="s">
        <v>1760</v>
      </c>
    </row>
    <row r="687" spans="3:4" x14ac:dyDescent="0.2">
      <c r="C687" s="56" t="s">
        <v>1761</v>
      </c>
      <c r="D687" s="57" t="s">
        <v>1762</v>
      </c>
    </row>
    <row r="688" spans="3:4" x14ac:dyDescent="0.2">
      <c r="C688" s="56" t="s">
        <v>1763</v>
      </c>
      <c r="D688" s="57" t="s">
        <v>1764</v>
      </c>
    </row>
    <row r="689" spans="3:4" x14ac:dyDescent="0.2">
      <c r="C689" s="56" t="s">
        <v>1765</v>
      </c>
      <c r="D689" s="57" t="s">
        <v>1766</v>
      </c>
    </row>
    <row r="690" spans="3:4" x14ac:dyDescent="0.2">
      <c r="C690" s="56" t="s">
        <v>1767</v>
      </c>
      <c r="D690" s="57" t="s">
        <v>1768</v>
      </c>
    </row>
    <row r="691" spans="3:4" x14ac:dyDescent="0.2">
      <c r="C691" s="56" t="s">
        <v>1769</v>
      </c>
      <c r="D691" s="57" t="s">
        <v>1770</v>
      </c>
    </row>
    <row r="692" spans="3:4" x14ac:dyDescent="0.2">
      <c r="C692" s="56" t="s">
        <v>1771</v>
      </c>
      <c r="D692" s="57" t="s">
        <v>1772</v>
      </c>
    </row>
    <row r="693" spans="3:4" x14ac:dyDescent="0.2">
      <c r="C693" s="56" t="s">
        <v>1773</v>
      </c>
      <c r="D693" s="57" t="s">
        <v>1774</v>
      </c>
    </row>
    <row r="694" spans="3:4" x14ac:dyDescent="0.2">
      <c r="C694" s="56" t="s">
        <v>1775</v>
      </c>
      <c r="D694" s="57" t="s">
        <v>1776</v>
      </c>
    </row>
    <row r="695" spans="3:4" x14ac:dyDescent="0.2">
      <c r="C695" s="56" t="s">
        <v>1777</v>
      </c>
      <c r="D695" s="57" t="s">
        <v>245</v>
      </c>
    </row>
    <row r="696" spans="3:4" x14ac:dyDescent="0.2">
      <c r="C696" s="56" t="s">
        <v>1778</v>
      </c>
      <c r="D696" s="57" t="s">
        <v>1779</v>
      </c>
    </row>
    <row r="697" spans="3:4" x14ac:dyDescent="0.2">
      <c r="C697" s="56" t="s">
        <v>1780</v>
      </c>
      <c r="D697" s="57" t="s">
        <v>1781</v>
      </c>
    </row>
    <row r="698" spans="3:4" x14ac:dyDescent="0.2">
      <c r="C698" s="56" t="s">
        <v>1782</v>
      </c>
      <c r="D698" s="57" t="s">
        <v>1783</v>
      </c>
    </row>
    <row r="699" spans="3:4" x14ac:dyDescent="0.2">
      <c r="C699" s="56" t="s">
        <v>1784</v>
      </c>
      <c r="D699" s="57" t="s">
        <v>1785</v>
      </c>
    </row>
    <row r="700" spans="3:4" x14ac:dyDescent="0.2">
      <c r="C700" s="56" t="s">
        <v>1786</v>
      </c>
      <c r="D700" s="57" t="s">
        <v>1787</v>
      </c>
    </row>
    <row r="701" spans="3:4" x14ac:dyDescent="0.2">
      <c r="C701" s="56" t="s">
        <v>1788</v>
      </c>
      <c r="D701" s="57" t="s">
        <v>1789</v>
      </c>
    </row>
    <row r="702" spans="3:4" x14ac:dyDescent="0.2">
      <c r="C702" s="56" t="s">
        <v>1790</v>
      </c>
      <c r="D702" s="57" t="s">
        <v>1791</v>
      </c>
    </row>
    <row r="703" spans="3:4" x14ac:dyDescent="0.2">
      <c r="C703" s="56" t="s">
        <v>1792</v>
      </c>
      <c r="D703" s="57" t="s">
        <v>1793</v>
      </c>
    </row>
    <row r="704" spans="3:4" x14ac:dyDescent="0.2">
      <c r="C704" s="56" t="s">
        <v>1794</v>
      </c>
      <c r="D704" s="57" t="s">
        <v>1795</v>
      </c>
    </row>
    <row r="705" spans="3:4" x14ac:dyDescent="0.2">
      <c r="C705" s="56" t="s">
        <v>1796</v>
      </c>
      <c r="D705" s="57" t="s">
        <v>1797</v>
      </c>
    </row>
    <row r="706" spans="3:4" x14ac:dyDescent="0.2">
      <c r="C706" s="56" t="s">
        <v>1798</v>
      </c>
      <c r="D706" s="57" t="s">
        <v>1799</v>
      </c>
    </row>
    <row r="707" spans="3:4" x14ac:dyDescent="0.2">
      <c r="C707" s="56" t="s">
        <v>1800</v>
      </c>
      <c r="D707" s="57" t="s">
        <v>1801</v>
      </c>
    </row>
    <row r="708" spans="3:4" x14ac:dyDescent="0.2">
      <c r="C708" s="56" t="s">
        <v>1802</v>
      </c>
      <c r="D708" s="57" t="s">
        <v>1803</v>
      </c>
    </row>
    <row r="709" spans="3:4" x14ac:dyDescent="0.2">
      <c r="C709" s="56" t="s">
        <v>1804</v>
      </c>
      <c r="D709" s="57" t="s">
        <v>1805</v>
      </c>
    </row>
    <row r="710" spans="3:4" x14ac:dyDescent="0.2">
      <c r="C710" s="56" t="s">
        <v>1806</v>
      </c>
      <c r="D710" s="57" t="s">
        <v>1807</v>
      </c>
    </row>
    <row r="711" spans="3:4" x14ac:dyDescent="0.2">
      <c r="C711" s="56" t="s">
        <v>1808</v>
      </c>
      <c r="D711" s="57" t="s">
        <v>1809</v>
      </c>
    </row>
    <row r="712" spans="3:4" x14ac:dyDescent="0.2">
      <c r="C712" s="56" t="s">
        <v>1810</v>
      </c>
      <c r="D712" s="57" t="s">
        <v>1811</v>
      </c>
    </row>
    <row r="713" spans="3:4" x14ac:dyDescent="0.2">
      <c r="C713" s="56" t="s">
        <v>1812</v>
      </c>
      <c r="D713" s="57" t="s">
        <v>1813</v>
      </c>
    </row>
    <row r="714" spans="3:4" x14ac:dyDescent="0.2">
      <c r="C714" s="56" t="s">
        <v>1814</v>
      </c>
      <c r="D714" s="57" t="s">
        <v>1815</v>
      </c>
    </row>
    <row r="715" spans="3:4" x14ac:dyDescent="0.2">
      <c r="C715" s="56" t="s">
        <v>1816</v>
      </c>
      <c r="D715" s="57" t="s">
        <v>1817</v>
      </c>
    </row>
    <row r="716" spans="3:4" x14ac:dyDescent="0.2">
      <c r="C716" s="56" t="s">
        <v>1818</v>
      </c>
      <c r="D716" s="57" t="s">
        <v>1819</v>
      </c>
    </row>
    <row r="717" spans="3:4" x14ac:dyDescent="0.2">
      <c r="C717" s="56" t="s">
        <v>1820</v>
      </c>
      <c r="D717" s="57" t="s">
        <v>1821</v>
      </c>
    </row>
    <row r="718" spans="3:4" x14ac:dyDescent="0.2">
      <c r="C718" s="56" t="s">
        <v>1822</v>
      </c>
      <c r="D718" s="57" t="s">
        <v>1823</v>
      </c>
    </row>
    <row r="719" spans="3:4" x14ac:dyDescent="0.2">
      <c r="C719" s="56" t="s">
        <v>1824</v>
      </c>
      <c r="D719" s="57" t="s">
        <v>1825</v>
      </c>
    </row>
    <row r="720" spans="3:4" x14ac:dyDescent="0.2">
      <c r="C720" s="56" t="s">
        <v>1826</v>
      </c>
      <c r="D720" s="57" t="s">
        <v>1827</v>
      </c>
    </row>
    <row r="721" spans="3:4" x14ac:dyDescent="0.2">
      <c r="C721" s="56" t="s">
        <v>1828</v>
      </c>
      <c r="D721" s="57" t="s">
        <v>1829</v>
      </c>
    </row>
    <row r="722" spans="3:4" x14ac:dyDescent="0.2">
      <c r="C722" s="56" t="s">
        <v>1830</v>
      </c>
      <c r="D722" s="57" t="s">
        <v>1831</v>
      </c>
    </row>
    <row r="723" spans="3:4" x14ac:dyDescent="0.2">
      <c r="C723" s="56" t="s">
        <v>1832</v>
      </c>
      <c r="D723" s="57" t="s">
        <v>1833</v>
      </c>
    </row>
    <row r="724" spans="3:4" x14ac:dyDescent="0.2">
      <c r="C724" s="56" t="s">
        <v>1834</v>
      </c>
      <c r="D724" s="57" t="s">
        <v>1835</v>
      </c>
    </row>
    <row r="725" spans="3:4" x14ac:dyDescent="0.2">
      <c r="C725" s="56" t="s">
        <v>1836</v>
      </c>
      <c r="D725" s="57" t="s">
        <v>1837</v>
      </c>
    </row>
    <row r="726" spans="3:4" x14ac:dyDescent="0.2">
      <c r="C726" s="56" t="s">
        <v>1838</v>
      </c>
      <c r="D726" s="57" t="s">
        <v>1839</v>
      </c>
    </row>
    <row r="727" spans="3:4" x14ac:dyDescent="0.2">
      <c r="C727" s="56" t="s">
        <v>1840</v>
      </c>
      <c r="D727" s="57" t="s">
        <v>1841</v>
      </c>
    </row>
    <row r="728" spans="3:4" x14ac:dyDescent="0.2">
      <c r="C728" s="56" t="s">
        <v>1842</v>
      </c>
      <c r="D728" s="57" t="s">
        <v>1843</v>
      </c>
    </row>
    <row r="729" spans="3:4" x14ac:dyDescent="0.2">
      <c r="C729" s="56" t="s">
        <v>1844</v>
      </c>
      <c r="D729" s="57" t="s">
        <v>1845</v>
      </c>
    </row>
    <row r="730" spans="3:4" x14ac:dyDescent="0.2">
      <c r="C730" s="56" t="s">
        <v>1846</v>
      </c>
      <c r="D730" s="57" t="s">
        <v>1847</v>
      </c>
    </row>
    <row r="731" spans="3:4" x14ac:dyDescent="0.2">
      <c r="C731" s="56" t="s">
        <v>1848</v>
      </c>
      <c r="D731" s="57" t="s">
        <v>1849</v>
      </c>
    </row>
    <row r="732" spans="3:4" x14ac:dyDescent="0.2">
      <c r="C732" s="56" t="s">
        <v>1850</v>
      </c>
      <c r="D732" s="57" t="s">
        <v>1851</v>
      </c>
    </row>
    <row r="733" spans="3:4" x14ac:dyDescent="0.2">
      <c r="C733" s="56" t="s">
        <v>1852</v>
      </c>
      <c r="D733" s="57" t="s">
        <v>1853</v>
      </c>
    </row>
    <row r="734" spans="3:4" x14ac:dyDescent="0.2">
      <c r="C734" s="56" t="s">
        <v>1854</v>
      </c>
      <c r="D734" s="57" t="s">
        <v>1855</v>
      </c>
    </row>
    <row r="735" spans="3:4" x14ac:dyDescent="0.2">
      <c r="C735" s="56" t="s">
        <v>1856</v>
      </c>
      <c r="D735" s="57" t="s">
        <v>1857</v>
      </c>
    </row>
    <row r="736" spans="3:4" x14ac:dyDescent="0.2">
      <c r="C736" s="56" t="s">
        <v>1858</v>
      </c>
      <c r="D736" s="59" t="s">
        <v>1859</v>
      </c>
    </row>
    <row r="737" spans="3:4" x14ac:dyDescent="0.2">
      <c r="C737" s="56" t="s">
        <v>1860</v>
      </c>
      <c r="D737" s="57" t="s">
        <v>1861</v>
      </c>
    </row>
    <row r="738" spans="3:4" x14ac:dyDescent="0.2">
      <c r="C738" s="56" t="s">
        <v>1862</v>
      </c>
      <c r="D738" s="57" t="s">
        <v>1863</v>
      </c>
    </row>
    <row r="739" spans="3:4" x14ac:dyDescent="0.2">
      <c r="C739" s="56" t="s">
        <v>1864</v>
      </c>
      <c r="D739" s="57" t="s">
        <v>1865</v>
      </c>
    </row>
    <row r="740" spans="3:4" x14ac:dyDescent="0.2">
      <c r="C740" s="56" t="s">
        <v>1866</v>
      </c>
      <c r="D740" s="57" t="s">
        <v>40</v>
      </c>
    </row>
    <row r="741" spans="3:4" x14ac:dyDescent="0.2">
      <c r="C741" s="56" t="s">
        <v>1867</v>
      </c>
      <c r="D741" s="57" t="s">
        <v>1868</v>
      </c>
    </row>
    <row r="742" spans="3:4" x14ac:dyDescent="0.2">
      <c r="C742" s="56" t="s">
        <v>1869</v>
      </c>
      <c r="D742" s="57" t="s">
        <v>1870</v>
      </c>
    </row>
    <row r="743" spans="3:4" x14ac:dyDescent="0.2">
      <c r="C743" s="56" t="s">
        <v>1871</v>
      </c>
      <c r="D743" s="57" t="s">
        <v>1872</v>
      </c>
    </row>
    <row r="744" spans="3:4" x14ac:dyDescent="0.2">
      <c r="C744" s="56" t="s">
        <v>1873</v>
      </c>
      <c r="D744" s="57" t="s">
        <v>1874</v>
      </c>
    </row>
    <row r="745" spans="3:4" x14ac:dyDescent="0.2">
      <c r="C745" s="56" t="s">
        <v>1875</v>
      </c>
      <c r="D745" s="57" t="s">
        <v>1876</v>
      </c>
    </row>
    <row r="746" spans="3:4" x14ac:dyDescent="0.2">
      <c r="C746" s="56" t="s">
        <v>1877</v>
      </c>
      <c r="D746" s="57" t="s">
        <v>1878</v>
      </c>
    </row>
    <row r="747" spans="3:4" x14ac:dyDescent="0.2">
      <c r="C747" s="56" t="s">
        <v>1879</v>
      </c>
      <c r="D747" s="57" t="s">
        <v>1880</v>
      </c>
    </row>
    <row r="748" spans="3:4" x14ac:dyDescent="0.2">
      <c r="C748" s="56" t="s">
        <v>1881</v>
      </c>
      <c r="D748" s="57" t="s">
        <v>1882</v>
      </c>
    </row>
    <row r="749" spans="3:4" x14ac:dyDescent="0.2">
      <c r="C749" s="56" t="s">
        <v>1883</v>
      </c>
      <c r="D749" s="57" t="s">
        <v>1884</v>
      </c>
    </row>
    <row r="750" spans="3:4" x14ac:dyDescent="0.2">
      <c r="C750" s="56" t="s">
        <v>1885</v>
      </c>
      <c r="D750" s="57" t="s">
        <v>1886</v>
      </c>
    </row>
    <row r="751" spans="3:4" x14ac:dyDescent="0.2">
      <c r="C751" s="56" t="s">
        <v>1887</v>
      </c>
      <c r="D751" s="57" t="s">
        <v>1888</v>
      </c>
    </row>
    <row r="752" spans="3:4" x14ac:dyDescent="0.2">
      <c r="C752" s="56" t="s">
        <v>1889</v>
      </c>
      <c r="D752" s="57" t="s">
        <v>1890</v>
      </c>
    </row>
    <row r="753" spans="3:4" x14ac:dyDescent="0.2">
      <c r="C753" s="56" t="s">
        <v>1891</v>
      </c>
      <c r="D753" s="57" t="s">
        <v>1892</v>
      </c>
    </row>
    <row r="754" spans="3:4" x14ac:dyDescent="0.2">
      <c r="C754" s="56" t="s">
        <v>1893</v>
      </c>
      <c r="D754" s="57" t="s">
        <v>1894</v>
      </c>
    </row>
    <row r="755" spans="3:4" x14ac:dyDescent="0.2">
      <c r="C755" s="56" t="s">
        <v>1895</v>
      </c>
      <c r="D755" s="57" t="s">
        <v>1896</v>
      </c>
    </row>
    <row r="756" spans="3:4" x14ac:dyDescent="0.2">
      <c r="C756" s="56" t="s">
        <v>1897</v>
      </c>
      <c r="D756" s="57" t="s">
        <v>1898</v>
      </c>
    </row>
    <row r="757" spans="3:4" x14ac:dyDescent="0.2">
      <c r="C757" s="56" t="s">
        <v>1899</v>
      </c>
      <c r="D757" s="57" t="s">
        <v>1900</v>
      </c>
    </row>
    <row r="758" spans="3:4" x14ac:dyDescent="0.2">
      <c r="C758" s="56" t="s">
        <v>1901</v>
      </c>
      <c r="D758" s="57" t="s">
        <v>1902</v>
      </c>
    </row>
    <row r="759" spans="3:4" x14ac:dyDescent="0.2">
      <c r="C759" s="56" t="s">
        <v>1903</v>
      </c>
      <c r="D759" s="57" t="s">
        <v>1904</v>
      </c>
    </row>
    <row r="760" spans="3:4" x14ac:dyDescent="0.2">
      <c r="C760" s="56" t="s">
        <v>1905</v>
      </c>
      <c r="D760" s="57" t="s">
        <v>1906</v>
      </c>
    </row>
    <row r="761" spans="3:4" x14ac:dyDescent="0.2">
      <c r="C761" s="56" t="s">
        <v>1907</v>
      </c>
      <c r="D761" s="57" t="s">
        <v>1908</v>
      </c>
    </row>
    <row r="762" spans="3:4" x14ac:dyDescent="0.2">
      <c r="C762" s="56" t="s">
        <v>1909</v>
      </c>
      <c r="D762" s="57" t="s">
        <v>1910</v>
      </c>
    </row>
    <row r="763" spans="3:4" x14ac:dyDescent="0.2">
      <c r="C763" s="56" t="s">
        <v>1911</v>
      </c>
      <c r="D763" s="57" t="s">
        <v>1912</v>
      </c>
    </row>
    <row r="764" spans="3:4" x14ac:dyDescent="0.2">
      <c r="C764" s="56" t="s">
        <v>1913</v>
      </c>
      <c r="D764" s="57" t="s">
        <v>1914</v>
      </c>
    </row>
    <row r="765" spans="3:4" x14ac:dyDescent="0.2">
      <c r="C765" s="56" t="s">
        <v>1915</v>
      </c>
      <c r="D765" s="57" t="s">
        <v>1916</v>
      </c>
    </row>
    <row r="766" spans="3:4" x14ac:dyDescent="0.2">
      <c r="C766" s="56" t="s">
        <v>1917</v>
      </c>
      <c r="D766" s="57" t="s">
        <v>1918</v>
      </c>
    </row>
    <row r="767" spans="3:4" x14ac:dyDescent="0.2">
      <c r="C767" s="56" t="s">
        <v>1919</v>
      </c>
      <c r="D767" s="57" t="s">
        <v>1920</v>
      </c>
    </row>
    <row r="768" spans="3:4" x14ac:dyDescent="0.2">
      <c r="C768" s="56" t="s">
        <v>1921</v>
      </c>
      <c r="D768" s="57" t="s">
        <v>1922</v>
      </c>
    </row>
    <row r="769" spans="3:4" x14ac:dyDescent="0.2">
      <c r="C769" s="56" t="s">
        <v>1923</v>
      </c>
      <c r="D769" s="57" t="s">
        <v>1924</v>
      </c>
    </row>
    <row r="770" spans="3:4" x14ac:dyDescent="0.2">
      <c r="C770" s="56" t="s">
        <v>1925</v>
      </c>
      <c r="D770" s="57" t="s">
        <v>1926</v>
      </c>
    </row>
    <row r="771" spans="3:4" x14ac:dyDescent="0.2">
      <c r="C771" s="56" t="s">
        <v>1927</v>
      </c>
      <c r="D771" s="57" t="s">
        <v>1928</v>
      </c>
    </row>
    <row r="772" spans="3:4" x14ac:dyDescent="0.2">
      <c r="C772" s="56" t="s">
        <v>1929</v>
      </c>
      <c r="D772" s="57" t="s">
        <v>1930</v>
      </c>
    </row>
    <row r="773" spans="3:4" x14ac:dyDescent="0.2">
      <c r="C773" s="56" t="s">
        <v>1931</v>
      </c>
      <c r="D773" s="57" t="s">
        <v>1932</v>
      </c>
    </row>
    <row r="774" spans="3:4" x14ac:dyDescent="0.2">
      <c r="C774" s="56" t="s">
        <v>1933</v>
      </c>
      <c r="D774" s="57" t="s">
        <v>1934</v>
      </c>
    </row>
    <row r="775" spans="3:4" x14ac:dyDescent="0.2">
      <c r="C775" s="56" t="s">
        <v>1935</v>
      </c>
      <c r="D775" s="57" t="s">
        <v>1936</v>
      </c>
    </row>
    <row r="776" spans="3:4" x14ac:dyDescent="0.2">
      <c r="C776" s="56" t="s">
        <v>1937</v>
      </c>
      <c r="D776" s="57" t="s">
        <v>1938</v>
      </c>
    </row>
    <row r="777" spans="3:4" x14ac:dyDescent="0.2">
      <c r="C777" s="56" t="s">
        <v>1939</v>
      </c>
      <c r="D777" s="57" t="s">
        <v>1940</v>
      </c>
    </row>
    <row r="778" spans="3:4" x14ac:dyDescent="0.2">
      <c r="C778" s="56" t="s">
        <v>1941</v>
      </c>
      <c r="D778" s="57" t="s">
        <v>1942</v>
      </c>
    </row>
    <row r="779" spans="3:4" x14ac:dyDescent="0.2">
      <c r="C779" s="56" t="s">
        <v>1943</v>
      </c>
      <c r="D779" s="57" t="s">
        <v>715</v>
      </c>
    </row>
    <row r="780" spans="3:4" x14ac:dyDescent="0.2">
      <c r="C780" s="56" t="s">
        <v>1944</v>
      </c>
      <c r="D780" s="57" t="s">
        <v>1945</v>
      </c>
    </row>
    <row r="781" spans="3:4" x14ac:dyDescent="0.2">
      <c r="C781" s="56" t="s">
        <v>1946</v>
      </c>
      <c r="D781" s="57" t="s">
        <v>1947</v>
      </c>
    </row>
    <row r="782" spans="3:4" x14ac:dyDescent="0.2">
      <c r="C782" s="56" t="s">
        <v>1948</v>
      </c>
      <c r="D782" s="57" t="s">
        <v>1949</v>
      </c>
    </row>
    <row r="783" spans="3:4" x14ac:dyDescent="0.2">
      <c r="C783" s="56" t="s">
        <v>1950</v>
      </c>
      <c r="D783" s="57" t="s">
        <v>1951</v>
      </c>
    </row>
    <row r="784" spans="3:4" x14ac:dyDescent="0.2">
      <c r="C784" s="56" t="s">
        <v>1952</v>
      </c>
      <c r="D784" s="57" t="s">
        <v>1953</v>
      </c>
    </row>
    <row r="785" spans="3:4" x14ac:dyDescent="0.2">
      <c r="C785" s="56" t="s">
        <v>1954</v>
      </c>
      <c r="D785" s="57" t="s">
        <v>1955</v>
      </c>
    </row>
    <row r="786" spans="3:4" x14ac:dyDescent="0.2">
      <c r="C786" s="56" t="s">
        <v>1956</v>
      </c>
      <c r="D786" s="57" t="s">
        <v>1957</v>
      </c>
    </row>
    <row r="787" spans="3:4" x14ac:dyDescent="0.2">
      <c r="C787" s="56" t="s">
        <v>1958</v>
      </c>
      <c r="D787" s="57" t="s">
        <v>1959</v>
      </c>
    </row>
    <row r="788" spans="3:4" x14ac:dyDescent="0.2">
      <c r="C788" s="56" t="s">
        <v>1960</v>
      </c>
      <c r="D788" s="57" t="s">
        <v>1961</v>
      </c>
    </row>
    <row r="789" spans="3:4" x14ac:dyDescent="0.2">
      <c r="C789" s="56" t="s">
        <v>1962</v>
      </c>
      <c r="D789" s="57" t="s">
        <v>1963</v>
      </c>
    </row>
    <row r="790" spans="3:4" x14ac:dyDescent="0.2">
      <c r="C790" s="56" t="s">
        <v>1964</v>
      </c>
      <c r="D790" s="57" t="s">
        <v>1965</v>
      </c>
    </row>
    <row r="791" spans="3:4" x14ac:dyDescent="0.2">
      <c r="C791" s="56" t="s">
        <v>1966</v>
      </c>
      <c r="D791" s="57" t="s">
        <v>1967</v>
      </c>
    </row>
    <row r="792" spans="3:4" x14ac:dyDescent="0.2">
      <c r="C792" s="56" t="s">
        <v>1968</v>
      </c>
      <c r="D792" s="57" t="s">
        <v>1969</v>
      </c>
    </row>
    <row r="793" spans="3:4" x14ac:dyDescent="0.2">
      <c r="C793" s="56" t="s">
        <v>1970</v>
      </c>
      <c r="D793" s="57" t="s">
        <v>1971</v>
      </c>
    </row>
    <row r="794" spans="3:4" x14ac:dyDescent="0.2">
      <c r="C794" s="56" t="s">
        <v>1972</v>
      </c>
      <c r="D794" s="57" t="s">
        <v>1973</v>
      </c>
    </row>
    <row r="795" spans="3:4" x14ac:dyDescent="0.2">
      <c r="C795" s="56" t="s">
        <v>1974</v>
      </c>
      <c r="D795" s="57" t="s">
        <v>1975</v>
      </c>
    </row>
    <row r="796" spans="3:4" x14ac:dyDescent="0.2">
      <c r="C796" s="56" t="s">
        <v>1976</v>
      </c>
      <c r="D796" s="57" t="s">
        <v>1977</v>
      </c>
    </row>
    <row r="797" spans="3:4" x14ac:dyDescent="0.2">
      <c r="C797" s="56" t="s">
        <v>1978</v>
      </c>
      <c r="D797" s="57" t="s">
        <v>1979</v>
      </c>
    </row>
    <row r="798" spans="3:4" x14ac:dyDescent="0.2">
      <c r="C798" s="56" t="s">
        <v>1980</v>
      </c>
      <c r="D798" s="57" t="s">
        <v>1981</v>
      </c>
    </row>
    <row r="799" spans="3:4" x14ac:dyDescent="0.2">
      <c r="C799" s="56" t="s">
        <v>1982</v>
      </c>
      <c r="D799" s="57" t="s">
        <v>1983</v>
      </c>
    </row>
    <row r="800" spans="3:4" x14ac:dyDescent="0.2">
      <c r="C800" s="56" t="s">
        <v>1984</v>
      </c>
      <c r="D800" s="57" t="s">
        <v>1985</v>
      </c>
    </row>
    <row r="801" spans="3:4" x14ac:dyDescent="0.2">
      <c r="C801" s="56" t="s">
        <v>1986</v>
      </c>
      <c r="D801" s="57" t="s">
        <v>1987</v>
      </c>
    </row>
    <row r="802" spans="3:4" x14ac:dyDescent="0.2">
      <c r="C802" s="56" t="s">
        <v>1988</v>
      </c>
      <c r="D802" s="57" t="s">
        <v>1989</v>
      </c>
    </row>
    <row r="803" spans="3:4" x14ac:dyDescent="0.2">
      <c r="C803" s="56" t="s">
        <v>1990</v>
      </c>
      <c r="D803" s="57" t="s">
        <v>1991</v>
      </c>
    </row>
    <row r="804" spans="3:4" x14ac:dyDescent="0.2">
      <c r="C804" s="56" t="s">
        <v>1992</v>
      </c>
      <c r="D804" s="57" t="s">
        <v>752</v>
      </c>
    </row>
    <row r="805" spans="3:4" x14ac:dyDescent="0.2">
      <c r="C805" s="56" t="s">
        <v>1993</v>
      </c>
      <c r="D805" s="57" t="s">
        <v>1994</v>
      </c>
    </row>
    <row r="806" spans="3:4" x14ac:dyDescent="0.2">
      <c r="C806" s="56" t="s">
        <v>1995</v>
      </c>
      <c r="D806" s="57" t="s">
        <v>1996</v>
      </c>
    </row>
    <row r="807" spans="3:4" x14ac:dyDescent="0.2">
      <c r="C807" s="56" t="s">
        <v>1997</v>
      </c>
      <c r="D807" s="57" t="s">
        <v>1998</v>
      </c>
    </row>
    <row r="808" spans="3:4" x14ac:dyDescent="0.2">
      <c r="C808" s="56" t="s">
        <v>1999</v>
      </c>
      <c r="D808" s="57" t="s">
        <v>2000</v>
      </c>
    </row>
    <row r="809" spans="3:4" x14ac:dyDescent="0.2">
      <c r="C809" s="56" t="s">
        <v>2001</v>
      </c>
      <c r="D809" s="57" t="s">
        <v>2002</v>
      </c>
    </row>
    <row r="810" spans="3:4" x14ac:dyDescent="0.2">
      <c r="C810" s="56" t="s">
        <v>2003</v>
      </c>
      <c r="D810" s="57" t="s">
        <v>2004</v>
      </c>
    </row>
    <row r="811" spans="3:4" x14ac:dyDescent="0.2">
      <c r="C811" s="56" t="s">
        <v>2005</v>
      </c>
      <c r="D811" s="57" t="s">
        <v>2006</v>
      </c>
    </row>
    <row r="812" spans="3:4" x14ac:dyDescent="0.2">
      <c r="C812" s="56" t="s">
        <v>2007</v>
      </c>
      <c r="D812" s="57" t="s">
        <v>2008</v>
      </c>
    </row>
    <row r="813" spans="3:4" x14ac:dyDescent="0.2">
      <c r="C813" s="56" t="s">
        <v>2009</v>
      </c>
      <c r="D813" s="57" t="s">
        <v>2010</v>
      </c>
    </row>
    <row r="814" spans="3:4" x14ac:dyDescent="0.2">
      <c r="C814" s="56" t="s">
        <v>2011</v>
      </c>
      <c r="D814" s="57" t="s">
        <v>2012</v>
      </c>
    </row>
    <row r="815" spans="3:4" x14ac:dyDescent="0.2">
      <c r="C815" s="56" t="s">
        <v>2013</v>
      </c>
      <c r="D815" s="57" t="s">
        <v>2014</v>
      </c>
    </row>
    <row r="816" spans="3:4" x14ac:dyDescent="0.2">
      <c r="C816" s="56" t="s">
        <v>2015</v>
      </c>
      <c r="D816" s="57" t="s">
        <v>2016</v>
      </c>
    </row>
    <row r="817" spans="3:4" x14ac:dyDescent="0.2">
      <c r="C817" s="56" t="s">
        <v>2017</v>
      </c>
      <c r="D817" s="57" t="s">
        <v>2018</v>
      </c>
    </row>
    <row r="818" spans="3:4" x14ac:dyDescent="0.2">
      <c r="C818" s="56" t="s">
        <v>2019</v>
      </c>
      <c r="D818" s="57" t="s">
        <v>2020</v>
      </c>
    </row>
    <row r="819" spans="3:4" x14ac:dyDescent="0.2">
      <c r="C819" s="56" t="s">
        <v>2021</v>
      </c>
      <c r="D819" s="57" t="s">
        <v>2022</v>
      </c>
    </row>
    <row r="820" spans="3:4" x14ac:dyDescent="0.2">
      <c r="C820" s="56" t="s">
        <v>2023</v>
      </c>
      <c r="D820" s="57" t="s">
        <v>2024</v>
      </c>
    </row>
    <row r="821" spans="3:4" x14ac:dyDescent="0.2">
      <c r="C821" s="56" t="s">
        <v>2025</v>
      </c>
      <c r="D821" s="57" t="s">
        <v>2026</v>
      </c>
    </row>
    <row r="822" spans="3:4" x14ac:dyDescent="0.2">
      <c r="C822" s="56" t="s">
        <v>2027</v>
      </c>
      <c r="D822" s="57" t="s">
        <v>2028</v>
      </c>
    </row>
    <row r="823" spans="3:4" x14ac:dyDescent="0.2">
      <c r="C823" s="56" t="s">
        <v>2029</v>
      </c>
      <c r="D823" s="57" t="s">
        <v>2030</v>
      </c>
    </row>
    <row r="824" spans="3:4" x14ac:dyDescent="0.2">
      <c r="C824" s="56" t="s">
        <v>2031</v>
      </c>
      <c r="D824" s="57" t="s">
        <v>2032</v>
      </c>
    </row>
    <row r="825" spans="3:4" x14ac:dyDescent="0.2">
      <c r="C825" s="56" t="s">
        <v>2033</v>
      </c>
      <c r="D825" s="57" t="s">
        <v>2034</v>
      </c>
    </row>
    <row r="826" spans="3:4" x14ac:dyDescent="0.2">
      <c r="C826" s="56" t="s">
        <v>2035</v>
      </c>
      <c r="D826" s="57" t="s">
        <v>2036</v>
      </c>
    </row>
    <row r="827" spans="3:4" x14ac:dyDescent="0.2">
      <c r="C827" s="56" t="s">
        <v>2037</v>
      </c>
      <c r="D827" s="57" t="s">
        <v>2038</v>
      </c>
    </row>
    <row r="828" spans="3:4" x14ac:dyDescent="0.2">
      <c r="C828" s="56" t="s">
        <v>2039</v>
      </c>
      <c r="D828" s="57" t="s">
        <v>2040</v>
      </c>
    </row>
    <row r="829" spans="3:4" x14ac:dyDescent="0.2">
      <c r="C829" s="56" t="s">
        <v>2041</v>
      </c>
      <c r="D829" s="57" t="s">
        <v>2042</v>
      </c>
    </row>
    <row r="830" spans="3:4" x14ac:dyDescent="0.2">
      <c r="C830" s="56" t="s">
        <v>2043</v>
      </c>
      <c r="D830" s="57" t="s">
        <v>326</v>
      </c>
    </row>
    <row r="831" spans="3:4" x14ac:dyDescent="0.2">
      <c r="C831" s="56" t="s">
        <v>2044</v>
      </c>
      <c r="D831" s="57" t="s">
        <v>2045</v>
      </c>
    </row>
    <row r="832" spans="3:4" x14ac:dyDescent="0.2">
      <c r="C832" s="56" t="s">
        <v>2046</v>
      </c>
      <c r="D832" s="57" t="s">
        <v>2047</v>
      </c>
    </row>
    <row r="833" spans="3:4" x14ac:dyDescent="0.2">
      <c r="C833" s="56" t="s">
        <v>2048</v>
      </c>
      <c r="D833" s="57" t="s">
        <v>2049</v>
      </c>
    </row>
    <row r="834" spans="3:4" x14ac:dyDescent="0.2">
      <c r="C834" s="56" t="s">
        <v>2050</v>
      </c>
      <c r="D834" s="57" t="s">
        <v>2051</v>
      </c>
    </row>
    <row r="835" spans="3:4" x14ac:dyDescent="0.2">
      <c r="C835" s="56" t="s">
        <v>2052</v>
      </c>
      <c r="D835" s="57" t="s">
        <v>2053</v>
      </c>
    </row>
    <row r="836" spans="3:4" x14ac:dyDescent="0.2">
      <c r="C836" s="56" t="s">
        <v>2054</v>
      </c>
      <c r="D836" s="57" t="s">
        <v>2055</v>
      </c>
    </row>
    <row r="837" spans="3:4" x14ac:dyDescent="0.2">
      <c r="C837" s="56" t="s">
        <v>2056</v>
      </c>
      <c r="D837" s="57" t="s">
        <v>2057</v>
      </c>
    </row>
    <row r="838" spans="3:4" x14ac:dyDescent="0.2">
      <c r="C838" s="56" t="s">
        <v>2058</v>
      </c>
      <c r="D838" s="57" t="s">
        <v>2059</v>
      </c>
    </row>
    <row r="839" spans="3:4" x14ac:dyDescent="0.2">
      <c r="C839" s="56" t="s">
        <v>2060</v>
      </c>
      <c r="D839" s="57" t="s">
        <v>2061</v>
      </c>
    </row>
    <row r="840" spans="3:4" x14ac:dyDescent="0.2">
      <c r="C840" s="56" t="s">
        <v>2062</v>
      </c>
      <c r="D840" s="57" t="s">
        <v>2063</v>
      </c>
    </row>
    <row r="841" spans="3:4" x14ac:dyDescent="0.2">
      <c r="C841" s="56" t="s">
        <v>2064</v>
      </c>
      <c r="D841" s="57" t="s">
        <v>2065</v>
      </c>
    </row>
    <row r="842" spans="3:4" x14ac:dyDescent="0.2">
      <c r="C842" s="56" t="s">
        <v>2066</v>
      </c>
      <c r="D842" s="57" t="s">
        <v>68</v>
      </c>
    </row>
    <row r="843" spans="3:4" x14ac:dyDescent="0.2">
      <c r="C843" s="56" t="s">
        <v>2067</v>
      </c>
      <c r="D843" s="57" t="s">
        <v>2068</v>
      </c>
    </row>
    <row r="844" spans="3:4" x14ac:dyDescent="0.2">
      <c r="C844" s="56" t="s">
        <v>2069</v>
      </c>
      <c r="D844" s="57" t="s">
        <v>2070</v>
      </c>
    </row>
    <row r="845" spans="3:4" x14ac:dyDescent="0.2">
      <c r="C845" s="56" t="s">
        <v>2071</v>
      </c>
      <c r="D845" s="57" t="s">
        <v>2072</v>
      </c>
    </row>
    <row r="846" spans="3:4" x14ac:dyDescent="0.2">
      <c r="C846" s="56" t="s">
        <v>2073</v>
      </c>
      <c r="D846" s="57" t="s">
        <v>2074</v>
      </c>
    </row>
    <row r="847" spans="3:4" x14ac:dyDescent="0.2">
      <c r="C847" s="56" t="s">
        <v>2075</v>
      </c>
      <c r="D847" s="57" t="s">
        <v>2076</v>
      </c>
    </row>
    <row r="848" spans="3:4" x14ac:dyDescent="0.2">
      <c r="C848" s="56" t="s">
        <v>2077</v>
      </c>
      <c r="D848" s="57" t="s">
        <v>2078</v>
      </c>
    </row>
    <row r="849" spans="3:4" x14ac:dyDescent="0.2">
      <c r="C849" s="56" t="s">
        <v>2079</v>
      </c>
      <c r="D849" s="57" t="s">
        <v>2080</v>
      </c>
    </row>
    <row r="850" spans="3:4" x14ac:dyDescent="0.2">
      <c r="C850" s="56" t="s">
        <v>2081</v>
      </c>
      <c r="D850" s="57" t="s">
        <v>2082</v>
      </c>
    </row>
    <row r="851" spans="3:4" x14ac:dyDescent="0.2">
      <c r="C851" s="56" t="s">
        <v>2083</v>
      </c>
      <c r="D851" s="57" t="s">
        <v>2084</v>
      </c>
    </row>
    <row r="852" spans="3:4" x14ac:dyDescent="0.2">
      <c r="C852" s="56" t="s">
        <v>2085</v>
      </c>
      <c r="D852" s="57" t="s">
        <v>2086</v>
      </c>
    </row>
    <row r="853" spans="3:4" x14ac:dyDescent="0.2">
      <c r="C853" s="56" t="s">
        <v>2087</v>
      </c>
      <c r="D853" s="57" t="s">
        <v>2088</v>
      </c>
    </row>
    <row r="854" spans="3:4" x14ac:dyDescent="0.2">
      <c r="C854" s="56" t="s">
        <v>2089</v>
      </c>
      <c r="D854" s="57" t="s">
        <v>2090</v>
      </c>
    </row>
    <row r="855" spans="3:4" x14ac:dyDescent="0.2">
      <c r="C855" s="56" t="s">
        <v>2091</v>
      </c>
      <c r="D855" s="57" t="s">
        <v>2092</v>
      </c>
    </row>
    <row r="856" spans="3:4" x14ac:dyDescent="0.2">
      <c r="C856" s="56" t="s">
        <v>2093</v>
      </c>
      <c r="D856" s="57" t="s">
        <v>2094</v>
      </c>
    </row>
    <row r="857" spans="3:4" x14ac:dyDescent="0.2">
      <c r="C857" s="56" t="s">
        <v>2095</v>
      </c>
      <c r="D857" s="57" t="s">
        <v>2096</v>
      </c>
    </row>
    <row r="858" spans="3:4" x14ac:dyDescent="0.2">
      <c r="C858" s="56" t="s">
        <v>2097</v>
      </c>
      <c r="D858" s="57" t="s">
        <v>2098</v>
      </c>
    </row>
    <row r="859" spans="3:4" x14ac:dyDescent="0.2">
      <c r="C859" s="56" t="s">
        <v>2099</v>
      </c>
      <c r="D859" s="57" t="s">
        <v>2100</v>
      </c>
    </row>
    <row r="860" spans="3:4" x14ac:dyDescent="0.2">
      <c r="C860" s="56" t="s">
        <v>2101</v>
      </c>
      <c r="D860" s="57" t="s">
        <v>2102</v>
      </c>
    </row>
    <row r="861" spans="3:4" x14ac:dyDescent="0.2">
      <c r="C861" s="56" t="s">
        <v>2103</v>
      </c>
      <c r="D861" s="57" t="s">
        <v>2104</v>
      </c>
    </row>
    <row r="862" spans="3:4" x14ac:dyDescent="0.2">
      <c r="C862" s="56" t="s">
        <v>2105</v>
      </c>
      <c r="D862" s="57" t="s">
        <v>2106</v>
      </c>
    </row>
    <row r="863" spans="3:4" x14ac:dyDescent="0.2">
      <c r="C863" s="56" t="s">
        <v>2107</v>
      </c>
      <c r="D863" s="57" t="s">
        <v>2108</v>
      </c>
    </row>
    <row r="864" spans="3:4" x14ac:dyDescent="0.2">
      <c r="C864" s="56" t="s">
        <v>2109</v>
      </c>
      <c r="D864" s="57" t="s">
        <v>2110</v>
      </c>
    </row>
    <row r="865" spans="3:4" x14ac:dyDescent="0.2">
      <c r="C865" s="56" t="s">
        <v>2111</v>
      </c>
      <c r="D865" s="57" t="s">
        <v>2112</v>
      </c>
    </row>
    <row r="866" spans="3:4" x14ac:dyDescent="0.2">
      <c r="C866" s="56" t="s">
        <v>2113</v>
      </c>
      <c r="D866" s="57" t="s">
        <v>2114</v>
      </c>
    </row>
    <row r="867" spans="3:4" x14ac:dyDescent="0.2">
      <c r="C867" s="56" t="s">
        <v>2115</v>
      </c>
      <c r="D867" s="57" t="s">
        <v>47</v>
      </c>
    </row>
    <row r="868" spans="3:4" x14ac:dyDescent="0.2">
      <c r="C868" s="56" t="s">
        <v>2116</v>
      </c>
      <c r="D868" s="57" t="s">
        <v>35</v>
      </c>
    </row>
    <row r="869" spans="3:4" x14ac:dyDescent="0.2">
      <c r="C869" s="56" t="s">
        <v>2117</v>
      </c>
      <c r="D869" s="57" t="s">
        <v>2118</v>
      </c>
    </row>
    <row r="870" spans="3:4" x14ac:dyDescent="0.2">
      <c r="C870" s="56" t="s">
        <v>2119</v>
      </c>
      <c r="D870" s="57" t="s">
        <v>2120</v>
      </c>
    </row>
    <row r="871" spans="3:4" x14ac:dyDescent="0.2">
      <c r="C871" s="56" t="s">
        <v>2121</v>
      </c>
      <c r="D871" s="57" t="s">
        <v>2122</v>
      </c>
    </row>
    <row r="872" spans="3:4" x14ac:dyDescent="0.2">
      <c r="C872" s="56" t="s">
        <v>2123</v>
      </c>
      <c r="D872" s="57" t="s">
        <v>2124</v>
      </c>
    </row>
    <row r="873" spans="3:4" x14ac:dyDescent="0.2">
      <c r="C873" s="56" t="s">
        <v>2125</v>
      </c>
      <c r="D873" s="57" t="s">
        <v>2126</v>
      </c>
    </row>
    <row r="874" spans="3:4" x14ac:dyDescent="0.2">
      <c r="C874" s="56" t="s">
        <v>2127</v>
      </c>
      <c r="D874" s="57" t="s">
        <v>2128</v>
      </c>
    </row>
    <row r="875" spans="3:4" x14ac:dyDescent="0.2">
      <c r="C875" s="56" t="s">
        <v>2129</v>
      </c>
      <c r="D875" s="57" t="s">
        <v>2130</v>
      </c>
    </row>
    <row r="876" spans="3:4" x14ac:dyDescent="0.2">
      <c r="C876" s="56" t="s">
        <v>2131</v>
      </c>
      <c r="D876" s="57" t="s">
        <v>2132</v>
      </c>
    </row>
    <row r="877" spans="3:4" x14ac:dyDescent="0.2">
      <c r="C877" s="56" t="s">
        <v>2133</v>
      </c>
      <c r="D877" s="57" t="s">
        <v>2134</v>
      </c>
    </row>
    <row r="878" spans="3:4" x14ac:dyDescent="0.2">
      <c r="C878" s="56" t="s">
        <v>2135</v>
      </c>
      <c r="D878" s="57" t="s">
        <v>2136</v>
      </c>
    </row>
    <row r="879" spans="3:4" x14ac:dyDescent="0.2">
      <c r="C879" s="56" t="s">
        <v>2137</v>
      </c>
      <c r="D879" s="57" t="s">
        <v>2138</v>
      </c>
    </row>
    <row r="880" spans="3:4" x14ac:dyDescent="0.2">
      <c r="C880" s="56" t="s">
        <v>2139</v>
      </c>
      <c r="D880" s="57" t="s">
        <v>2140</v>
      </c>
    </row>
    <row r="881" spans="3:4" x14ac:dyDescent="0.2">
      <c r="C881" s="56" t="s">
        <v>2141</v>
      </c>
      <c r="D881" s="57" t="s">
        <v>2142</v>
      </c>
    </row>
    <row r="882" spans="3:4" x14ac:dyDescent="0.2">
      <c r="C882" s="56" t="s">
        <v>2143</v>
      </c>
      <c r="D882" s="57" t="s">
        <v>2144</v>
      </c>
    </row>
    <row r="883" spans="3:4" x14ac:dyDescent="0.2">
      <c r="C883" s="56" t="s">
        <v>2145</v>
      </c>
      <c r="D883" s="57" t="s">
        <v>2146</v>
      </c>
    </row>
    <row r="884" spans="3:4" x14ac:dyDescent="0.2">
      <c r="C884" s="56" t="s">
        <v>2147</v>
      </c>
      <c r="D884" s="57" t="s">
        <v>2148</v>
      </c>
    </row>
    <row r="885" spans="3:4" x14ac:dyDescent="0.2">
      <c r="C885" s="56" t="s">
        <v>2149</v>
      </c>
      <c r="D885" s="57" t="s">
        <v>2150</v>
      </c>
    </row>
    <row r="886" spans="3:4" x14ac:dyDescent="0.2">
      <c r="C886" s="56" t="s">
        <v>2151</v>
      </c>
      <c r="D886" s="57" t="s">
        <v>2152</v>
      </c>
    </row>
    <row r="887" spans="3:4" x14ac:dyDescent="0.2">
      <c r="C887" s="56" t="s">
        <v>2153</v>
      </c>
      <c r="D887" s="57" t="s">
        <v>2154</v>
      </c>
    </row>
    <row r="888" spans="3:4" x14ac:dyDescent="0.2">
      <c r="C888" s="56" t="s">
        <v>2155</v>
      </c>
      <c r="D888" s="57" t="s">
        <v>2156</v>
      </c>
    </row>
    <row r="889" spans="3:4" x14ac:dyDescent="0.2">
      <c r="C889" s="56" t="s">
        <v>2157</v>
      </c>
      <c r="D889" s="57" t="s">
        <v>2158</v>
      </c>
    </row>
    <row r="890" spans="3:4" x14ac:dyDescent="0.2">
      <c r="C890" s="56" t="s">
        <v>2159</v>
      </c>
      <c r="D890" s="57" t="s">
        <v>2160</v>
      </c>
    </row>
    <row r="891" spans="3:4" x14ac:dyDescent="0.2">
      <c r="C891" s="56" t="s">
        <v>2161</v>
      </c>
      <c r="D891" s="57" t="s">
        <v>2162</v>
      </c>
    </row>
    <row r="892" spans="3:4" x14ac:dyDescent="0.2">
      <c r="C892" s="56" t="s">
        <v>2163</v>
      </c>
      <c r="D892" s="57" t="s">
        <v>2164</v>
      </c>
    </row>
    <row r="893" spans="3:4" x14ac:dyDescent="0.2">
      <c r="C893" s="56" t="s">
        <v>2165</v>
      </c>
      <c r="D893" s="57" t="s">
        <v>2166</v>
      </c>
    </row>
    <row r="894" spans="3:4" x14ac:dyDescent="0.2">
      <c r="C894" s="56" t="s">
        <v>2167</v>
      </c>
      <c r="D894" s="57" t="s">
        <v>2168</v>
      </c>
    </row>
    <row r="895" spans="3:4" x14ac:dyDescent="0.2">
      <c r="C895" s="56" t="s">
        <v>2169</v>
      </c>
      <c r="D895" s="57" t="s">
        <v>2170</v>
      </c>
    </row>
    <row r="896" spans="3:4" x14ac:dyDescent="0.2">
      <c r="C896" s="56" t="s">
        <v>2171</v>
      </c>
      <c r="D896" s="57" t="s">
        <v>2172</v>
      </c>
    </row>
    <row r="897" spans="3:4" x14ac:dyDescent="0.2">
      <c r="C897" s="56" t="s">
        <v>2173</v>
      </c>
      <c r="D897" s="57" t="s">
        <v>2174</v>
      </c>
    </row>
    <row r="898" spans="3:4" x14ac:dyDescent="0.2">
      <c r="C898" s="56" t="s">
        <v>2175</v>
      </c>
      <c r="D898" s="57" t="s">
        <v>2176</v>
      </c>
    </row>
    <row r="899" spans="3:4" x14ac:dyDescent="0.2">
      <c r="C899" s="56" t="s">
        <v>2177</v>
      </c>
      <c r="D899" s="57" t="s">
        <v>2178</v>
      </c>
    </row>
    <row r="900" spans="3:4" x14ac:dyDescent="0.2">
      <c r="C900" s="56" t="s">
        <v>2179</v>
      </c>
      <c r="D900" s="57" t="s">
        <v>2180</v>
      </c>
    </row>
    <row r="901" spans="3:4" x14ac:dyDescent="0.2">
      <c r="C901" s="56" t="s">
        <v>2181</v>
      </c>
      <c r="D901" s="57" t="s">
        <v>2182</v>
      </c>
    </row>
    <row r="902" spans="3:4" x14ac:dyDescent="0.2">
      <c r="C902" s="56" t="s">
        <v>2183</v>
      </c>
      <c r="D902" s="57" t="s">
        <v>2184</v>
      </c>
    </row>
    <row r="903" spans="3:4" x14ac:dyDescent="0.2">
      <c r="C903" s="56" t="s">
        <v>2185</v>
      </c>
      <c r="D903" s="59" t="s">
        <v>2186</v>
      </c>
    </row>
    <row r="904" spans="3:4" x14ac:dyDescent="0.2">
      <c r="C904" s="56" t="s">
        <v>2187</v>
      </c>
      <c r="D904" s="57" t="s">
        <v>2188</v>
      </c>
    </row>
    <row r="905" spans="3:4" x14ac:dyDescent="0.2">
      <c r="C905" s="56" t="s">
        <v>2189</v>
      </c>
      <c r="D905" s="57" t="s">
        <v>2190</v>
      </c>
    </row>
    <row r="906" spans="3:4" x14ac:dyDescent="0.2">
      <c r="C906" s="56" t="s">
        <v>2191</v>
      </c>
      <c r="D906" s="57" t="s">
        <v>2192</v>
      </c>
    </row>
    <row r="907" spans="3:4" x14ac:dyDescent="0.2">
      <c r="C907" s="56" t="s">
        <v>2193</v>
      </c>
      <c r="D907" s="57" t="s">
        <v>2194</v>
      </c>
    </row>
    <row r="908" spans="3:4" x14ac:dyDescent="0.2">
      <c r="C908" s="56" t="s">
        <v>2195</v>
      </c>
      <c r="D908" s="57" t="s">
        <v>2196</v>
      </c>
    </row>
    <row r="909" spans="3:4" x14ac:dyDescent="0.2">
      <c r="C909" s="56" t="s">
        <v>2197</v>
      </c>
      <c r="D909" s="57" t="s">
        <v>2198</v>
      </c>
    </row>
    <row r="910" spans="3:4" x14ac:dyDescent="0.2">
      <c r="C910" s="56" t="s">
        <v>2199</v>
      </c>
      <c r="D910" s="57" t="s">
        <v>2200</v>
      </c>
    </row>
    <row r="911" spans="3:4" x14ac:dyDescent="0.2">
      <c r="C911" s="56" t="s">
        <v>2201</v>
      </c>
      <c r="D911" s="57" t="s">
        <v>2202</v>
      </c>
    </row>
    <row r="912" spans="3:4" ht="14.25" x14ac:dyDescent="0.2">
      <c r="C912" s="56" t="s">
        <v>2203</v>
      </c>
      <c r="D912" s="58" t="s">
        <v>69</v>
      </c>
    </row>
    <row r="913" spans="3:4" x14ac:dyDescent="0.2">
      <c r="C913" s="56" t="s">
        <v>2204</v>
      </c>
      <c r="D913" s="57" t="s">
        <v>2205</v>
      </c>
    </row>
    <row r="914" spans="3:4" x14ac:dyDescent="0.2">
      <c r="C914" s="56" t="s">
        <v>2206</v>
      </c>
      <c r="D914" s="57" t="s">
        <v>2207</v>
      </c>
    </row>
    <row r="915" spans="3:4" x14ac:dyDescent="0.2">
      <c r="C915" s="56" t="s">
        <v>2208</v>
      </c>
      <c r="D915" s="57" t="s">
        <v>2209</v>
      </c>
    </row>
    <row r="916" spans="3:4" x14ac:dyDescent="0.2">
      <c r="C916" s="56" t="s">
        <v>2210</v>
      </c>
      <c r="D916" s="57" t="s">
        <v>2211</v>
      </c>
    </row>
    <row r="917" spans="3:4" x14ac:dyDescent="0.2">
      <c r="C917" s="56" t="s">
        <v>2212</v>
      </c>
      <c r="D917" s="57" t="s">
        <v>2213</v>
      </c>
    </row>
    <row r="918" spans="3:4" x14ac:dyDescent="0.2">
      <c r="C918" s="56" t="s">
        <v>2214</v>
      </c>
      <c r="D918" s="57" t="s">
        <v>2215</v>
      </c>
    </row>
    <row r="919" spans="3:4" x14ac:dyDescent="0.2">
      <c r="C919" s="56" t="s">
        <v>2216</v>
      </c>
      <c r="D919" s="57" t="s">
        <v>2217</v>
      </c>
    </row>
    <row r="920" spans="3:4" x14ac:dyDescent="0.2">
      <c r="C920" s="56" t="s">
        <v>2218</v>
      </c>
      <c r="D920" s="57" t="s">
        <v>2219</v>
      </c>
    </row>
    <row r="921" spans="3:4" x14ac:dyDescent="0.2">
      <c r="C921" s="56" t="s">
        <v>2220</v>
      </c>
      <c r="D921" s="57" t="s">
        <v>2221</v>
      </c>
    </row>
    <row r="922" spans="3:4" x14ac:dyDescent="0.2">
      <c r="C922" s="56" t="s">
        <v>2222</v>
      </c>
      <c r="D922" s="57" t="s">
        <v>2223</v>
      </c>
    </row>
    <row r="923" spans="3:4" x14ac:dyDescent="0.2">
      <c r="C923" s="56" t="s">
        <v>2224</v>
      </c>
      <c r="D923" s="57" t="s">
        <v>2225</v>
      </c>
    </row>
    <row r="924" spans="3:4" x14ac:dyDescent="0.2">
      <c r="C924" s="56" t="s">
        <v>2226</v>
      </c>
      <c r="D924" s="57" t="s">
        <v>2227</v>
      </c>
    </row>
    <row r="925" spans="3:4" x14ac:dyDescent="0.2">
      <c r="C925" s="56" t="s">
        <v>2228</v>
      </c>
      <c r="D925" s="57" t="s">
        <v>2229</v>
      </c>
    </row>
    <row r="926" spans="3:4" x14ac:dyDescent="0.2">
      <c r="C926" s="56" t="s">
        <v>2230</v>
      </c>
      <c r="D926" s="57" t="s">
        <v>2231</v>
      </c>
    </row>
    <row r="927" spans="3:4" x14ac:dyDescent="0.2">
      <c r="C927" s="56" t="s">
        <v>2232</v>
      </c>
      <c r="D927" s="57" t="s">
        <v>2233</v>
      </c>
    </row>
    <row r="928" spans="3:4" x14ac:dyDescent="0.2">
      <c r="C928" s="56" t="s">
        <v>2234</v>
      </c>
      <c r="D928" s="57" t="s">
        <v>2235</v>
      </c>
    </row>
    <row r="929" spans="3:4" x14ac:dyDescent="0.2">
      <c r="C929" s="56" t="s">
        <v>2236</v>
      </c>
      <c r="D929" s="57" t="s">
        <v>2237</v>
      </c>
    </row>
    <row r="930" spans="3:4" x14ac:dyDescent="0.2">
      <c r="C930" s="56" t="s">
        <v>2238</v>
      </c>
      <c r="D930" s="57" t="s">
        <v>2239</v>
      </c>
    </row>
    <row r="931" spans="3:4" x14ac:dyDescent="0.2">
      <c r="C931" s="56" t="s">
        <v>2240</v>
      </c>
      <c r="D931" s="57" t="s">
        <v>2241</v>
      </c>
    </row>
    <row r="932" spans="3:4" x14ac:dyDescent="0.2">
      <c r="C932" s="56" t="s">
        <v>2242</v>
      </c>
      <c r="D932" s="57" t="s">
        <v>2243</v>
      </c>
    </row>
    <row r="933" spans="3:4" x14ac:dyDescent="0.2">
      <c r="C933" s="56" t="s">
        <v>2244</v>
      </c>
      <c r="D933" s="57" t="s">
        <v>2245</v>
      </c>
    </row>
    <row r="934" spans="3:4" x14ac:dyDescent="0.2">
      <c r="C934" s="56" t="s">
        <v>2246</v>
      </c>
      <c r="D934" s="57" t="s">
        <v>2247</v>
      </c>
    </row>
    <row r="935" spans="3:4" x14ac:dyDescent="0.2">
      <c r="C935" s="56" t="s">
        <v>2248</v>
      </c>
      <c r="D935" s="57" t="s">
        <v>2249</v>
      </c>
    </row>
    <row r="936" spans="3:4" x14ac:dyDescent="0.2">
      <c r="C936" s="56" t="s">
        <v>2250</v>
      </c>
      <c r="D936" s="57" t="s">
        <v>2251</v>
      </c>
    </row>
    <row r="937" spans="3:4" x14ac:dyDescent="0.2">
      <c r="C937" s="56" t="s">
        <v>2252</v>
      </c>
      <c r="D937" s="57" t="s">
        <v>2253</v>
      </c>
    </row>
    <row r="938" spans="3:4" x14ac:dyDescent="0.2">
      <c r="C938" s="56" t="s">
        <v>2254</v>
      </c>
      <c r="D938" s="57" t="s">
        <v>2255</v>
      </c>
    </row>
    <row r="939" spans="3:4" x14ac:dyDescent="0.2">
      <c r="C939" s="56" t="s">
        <v>2256</v>
      </c>
      <c r="D939" s="57" t="s">
        <v>2257</v>
      </c>
    </row>
    <row r="940" spans="3:4" x14ac:dyDescent="0.2">
      <c r="C940" s="56" t="s">
        <v>2258</v>
      </c>
      <c r="D940" s="57" t="s">
        <v>2259</v>
      </c>
    </row>
    <row r="941" spans="3:4" x14ac:dyDescent="0.2">
      <c r="C941" s="56" t="s">
        <v>2260</v>
      </c>
      <c r="D941" s="57" t="s">
        <v>2261</v>
      </c>
    </row>
    <row r="942" spans="3:4" x14ac:dyDescent="0.2">
      <c r="C942" s="56" t="s">
        <v>2262</v>
      </c>
      <c r="D942" s="57" t="s">
        <v>2263</v>
      </c>
    </row>
    <row r="943" spans="3:4" x14ac:dyDescent="0.2">
      <c r="C943" s="56" t="s">
        <v>2264</v>
      </c>
      <c r="D943" s="57" t="s">
        <v>2265</v>
      </c>
    </row>
    <row r="944" spans="3:4" x14ac:dyDescent="0.2">
      <c r="C944" s="56" t="s">
        <v>2266</v>
      </c>
      <c r="D944" s="57" t="s">
        <v>2267</v>
      </c>
    </row>
    <row r="945" spans="3:4" x14ac:dyDescent="0.2">
      <c r="C945" s="56" t="s">
        <v>2268</v>
      </c>
      <c r="D945" s="57" t="s">
        <v>2269</v>
      </c>
    </row>
    <row r="946" spans="3:4" x14ac:dyDescent="0.2">
      <c r="C946" s="56" t="s">
        <v>2270</v>
      </c>
      <c r="D946" s="57" t="s">
        <v>2271</v>
      </c>
    </row>
    <row r="947" spans="3:4" x14ac:dyDescent="0.2">
      <c r="C947" s="56" t="s">
        <v>2272</v>
      </c>
      <c r="D947" s="57" t="s">
        <v>2273</v>
      </c>
    </row>
    <row r="948" spans="3:4" x14ac:dyDescent="0.2">
      <c r="C948" s="56" t="s">
        <v>2274</v>
      </c>
      <c r="D948" s="57" t="s">
        <v>2275</v>
      </c>
    </row>
    <row r="949" spans="3:4" x14ac:dyDescent="0.2">
      <c r="C949" s="56" t="s">
        <v>2276</v>
      </c>
      <c r="D949" s="57" t="s">
        <v>2277</v>
      </c>
    </row>
    <row r="950" spans="3:4" x14ac:dyDescent="0.2">
      <c r="C950" s="56" t="s">
        <v>2278</v>
      </c>
      <c r="D950" s="57" t="s">
        <v>2279</v>
      </c>
    </row>
    <row r="951" spans="3:4" x14ac:dyDescent="0.2">
      <c r="C951" s="56" t="s">
        <v>2280</v>
      </c>
      <c r="D951" s="57" t="s">
        <v>2281</v>
      </c>
    </row>
    <row r="952" spans="3:4" x14ac:dyDescent="0.2">
      <c r="C952" s="56" t="s">
        <v>2282</v>
      </c>
      <c r="D952" s="57" t="s">
        <v>2283</v>
      </c>
    </row>
    <row r="953" spans="3:4" x14ac:dyDescent="0.2">
      <c r="C953" s="56" t="s">
        <v>2284</v>
      </c>
      <c r="D953" s="57" t="s">
        <v>2285</v>
      </c>
    </row>
    <row r="954" spans="3:4" x14ac:dyDescent="0.2">
      <c r="C954" s="56" t="s">
        <v>2286</v>
      </c>
      <c r="D954" s="57" t="s">
        <v>2287</v>
      </c>
    </row>
    <row r="955" spans="3:4" x14ac:dyDescent="0.2">
      <c r="C955" s="56" t="s">
        <v>2288</v>
      </c>
      <c r="D955" s="59" t="s">
        <v>2289</v>
      </c>
    </row>
    <row r="956" spans="3:4" x14ac:dyDescent="0.2">
      <c r="C956" s="56" t="s">
        <v>2290</v>
      </c>
      <c r="D956" s="57" t="s">
        <v>2291</v>
      </c>
    </row>
    <row r="957" spans="3:4" x14ac:dyDescent="0.2">
      <c r="C957" s="56" t="s">
        <v>2292</v>
      </c>
      <c r="D957" s="57" t="s">
        <v>2293</v>
      </c>
    </row>
    <row r="958" spans="3:4" x14ac:dyDescent="0.2">
      <c r="C958" s="56" t="s">
        <v>2294</v>
      </c>
      <c r="D958" s="57" t="s">
        <v>2295</v>
      </c>
    </row>
    <row r="959" spans="3:4" x14ac:dyDescent="0.2">
      <c r="C959" s="56" t="s">
        <v>2296</v>
      </c>
      <c r="D959" s="57" t="s">
        <v>2297</v>
      </c>
    </row>
    <row r="960" spans="3:4" x14ac:dyDescent="0.2">
      <c r="C960" s="56" t="s">
        <v>2298</v>
      </c>
      <c r="D960" s="57" t="s">
        <v>2299</v>
      </c>
    </row>
    <row r="961" spans="3:4" x14ac:dyDescent="0.2">
      <c r="C961" s="56" t="s">
        <v>2300</v>
      </c>
      <c r="D961" s="57" t="s">
        <v>2301</v>
      </c>
    </row>
    <row r="962" spans="3:4" x14ac:dyDescent="0.2">
      <c r="C962" s="56" t="s">
        <v>2302</v>
      </c>
      <c r="D962" s="57" t="s">
        <v>2303</v>
      </c>
    </row>
    <row r="963" spans="3:4" x14ac:dyDescent="0.2">
      <c r="C963" s="56" t="s">
        <v>2304</v>
      </c>
      <c r="D963" s="57" t="s">
        <v>2305</v>
      </c>
    </row>
    <row r="964" spans="3:4" x14ac:dyDescent="0.2">
      <c r="C964" s="56" t="s">
        <v>2306</v>
      </c>
      <c r="D964" s="57" t="s">
        <v>2307</v>
      </c>
    </row>
    <row r="965" spans="3:4" x14ac:dyDescent="0.2">
      <c r="C965" s="56" t="s">
        <v>2308</v>
      </c>
      <c r="D965" s="57" t="s">
        <v>2309</v>
      </c>
    </row>
    <row r="966" spans="3:4" x14ac:dyDescent="0.2">
      <c r="C966" s="56" t="s">
        <v>2310</v>
      </c>
      <c r="D966" s="57" t="s">
        <v>2311</v>
      </c>
    </row>
    <row r="967" spans="3:4" x14ac:dyDescent="0.2">
      <c r="C967" s="56" t="s">
        <v>2312</v>
      </c>
      <c r="D967" s="57" t="s">
        <v>2313</v>
      </c>
    </row>
    <row r="968" spans="3:4" x14ac:dyDescent="0.2">
      <c r="C968" s="56" t="s">
        <v>2314</v>
      </c>
      <c r="D968" s="57" t="s">
        <v>2315</v>
      </c>
    </row>
    <row r="969" spans="3:4" x14ac:dyDescent="0.2">
      <c r="C969" s="56" t="s">
        <v>2316</v>
      </c>
      <c r="D969" s="57" t="s">
        <v>2317</v>
      </c>
    </row>
    <row r="970" spans="3:4" x14ac:dyDescent="0.2">
      <c r="C970" s="56" t="s">
        <v>2318</v>
      </c>
      <c r="D970" s="57" t="s">
        <v>2319</v>
      </c>
    </row>
    <row r="971" spans="3:4" x14ac:dyDescent="0.2">
      <c r="C971" s="56" t="s">
        <v>2320</v>
      </c>
      <c r="D971" s="57" t="s">
        <v>2321</v>
      </c>
    </row>
    <row r="972" spans="3:4" x14ac:dyDescent="0.2">
      <c r="C972" s="56" t="s">
        <v>2322</v>
      </c>
      <c r="D972" s="57" t="s">
        <v>2323</v>
      </c>
    </row>
    <row r="973" spans="3:4" x14ac:dyDescent="0.2">
      <c r="C973" s="56" t="s">
        <v>2324</v>
      </c>
      <c r="D973" s="57" t="s">
        <v>2325</v>
      </c>
    </row>
    <row r="974" spans="3:4" x14ac:dyDescent="0.2">
      <c r="C974" s="56" t="s">
        <v>2326</v>
      </c>
      <c r="D974" s="57" t="s">
        <v>2327</v>
      </c>
    </row>
    <row r="975" spans="3:4" x14ac:dyDescent="0.2">
      <c r="C975" s="56" t="s">
        <v>2328</v>
      </c>
      <c r="D975" s="57" t="s">
        <v>2329</v>
      </c>
    </row>
    <row r="976" spans="3:4" x14ac:dyDescent="0.2">
      <c r="C976" s="56" t="s">
        <v>2330</v>
      </c>
      <c r="D976" s="57" t="s">
        <v>2331</v>
      </c>
    </row>
    <row r="977" spans="3:4" x14ac:dyDescent="0.2">
      <c r="C977" s="56" t="s">
        <v>2332</v>
      </c>
      <c r="D977" s="57" t="s">
        <v>2333</v>
      </c>
    </row>
    <row r="978" spans="3:4" x14ac:dyDescent="0.2">
      <c r="C978" s="56" t="s">
        <v>2334</v>
      </c>
      <c r="D978" s="57" t="s">
        <v>2335</v>
      </c>
    </row>
    <row r="979" spans="3:4" x14ac:dyDescent="0.2">
      <c r="C979" s="56" t="s">
        <v>2336</v>
      </c>
      <c r="D979" s="57" t="s">
        <v>2337</v>
      </c>
    </row>
    <row r="980" spans="3:4" x14ac:dyDescent="0.2">
      <c r="C980" s="56" t="s">
        <v>2338</v>
      </c>
      <c r="D980" s="57" t="s">
        <v>2339</v>
      </c>
    </row>
    <row r="981" spans="3:4" x14ac:dyDescent="0.2">
      <c r="C981" s="56" t="s">
        <v>2340</v>
      </c>
      <c r="D981" s="57" t="s">
        <v>2341</v>
      </c>
    </row>
    <row r="982" spans="3:4" x14ac:dyDescent="0.2">
      <c r="C982" s="56" t="s">
        <v>2342</v>
      </c>
      <c r="D982" s="57" t="s">
        <v>2343</v>
      </c>
    </row>
    <row r="983" spans="3:4" x14ac:dyDescent="0.2">
      <c r="C983" s="56" t="s">
        <v>2344</v>
      </c>
      <c r="D983" s="57" t="s">
        <v>2345</v>
      </c>
    </row>
    <row r="984" spans="3:4" x14ac:dyDescent="0.2">
      <c r="C984" s="56" t="s">
        <v>2346</v>
      </c>
      <c r="D984" s="57" t="s">
        <v>2347</v>
      </c>
    </row>
    <row r="985" spans="3:4" x14ac:dyDescent="0.2">
      <c r="C985" s="56" t="s">
        <v>2348</v>
      </c>
      <c r="D985" s="57" t="s">
        <v>2349</v>
      </c>
    </row>
    <row r="986" spans="3:4" x14ac:dyDescent="0.2">
      <c r="C986" s="56" t="s">
        <v>2350</v>
      </c>
      <c r="D986" s="57" t="s">
        <v>2351</v>
      </c>
    </row>
    <row r="987" spans="3:4" x14ac:dyDescent="0.2">
      <c r="C987" s="56" t="s">
        <v>2352</v>
      </c>
      <c r="D987" s="57" t="s">
        <v>2353</v>
      </c>
    </row>
    <row r="988" spans="3:4" x14ac:dyDescent="0.2">
      <c r="C988" s="56" t="s">
        <v>2354</v>
      </c>
      <c r="D988" s="57" t="s">
        <v>2355</v>
      </c>
    </row>
    <row r="989" spans="3:4" x14ac:dyDescent="0.2">
      <c r="C989" s="56" t="s">
        <v>2356</v>
      </c>
      <c r="D989" s="57" t="s">
        <v>2357</v>
      </c>
    </row>
    <row r="990" spans="3:4" x14ac:dyDescent="0.2">
      <c r="C990" s="56" t="s">
        <v>2358</v>
      </c>
      <c r="D990" s="57" t="s">
        <v>2359</v>
      </c>
    </row>
    <row r="991" spans="3:4" x14ac:dyDescent="0.2">
      <c r="C991" s="56" t="s">
        <v>2360</v>
      </c>
      <c r="D991" s="57" t="s">
        <v>2361</v>
      </c>
    </row>
    <row r="992" spans="3:4" x14ac:dyDescent="0.2">
      <c r="C992" s="56" t="s">
        <v>2362</v>
      </c>
      <c r="D992" s="57" t="s">
        <v>2363</v>
      </c>
    </row>
    <row r="993" spans="3:4" x14ac:dyDescent="0.2">
      <c r="C993" s="56" t="s">
        <v>2364</v>
      </c>
      <c r="D993" s="57" t="s">
        <v>2365</v>
      </c>
    </row>
    <row r="994" spans="3:4" x14ac:dyDescent="0.2">
      <c r="C994" s="56" t="s">
        <v>2366</v>
      </c>
      <c r="D994" s="59" t="s">
        <v>2367</v>
      </c>
    </row>
    <row r="995" spans="3:4" x14ac:dyDescent="0.2">
      <c r="C995" s="56" t="s">
        <v>2368</v>
      </c>
      <c r="D995" s="57" t="s">
        <v>2369</v>
      </c>
    </row>
    <row r="996" spans="3:4" x14ac:dyDescent="0.2">
      <c r="C996" s="56" t="s">
        <v>2370</v>
      </c>
      <c r="D996" s="57" t="s">
        <v>2371</v>
      </c>
    </row>
    <row r="997" spans="3:4" x14ac:dyDescent="0.2">
      <c r="C997" s="56" t="s">
        <v>2372</v>
      </c>
      <c r="D997" s="57" t="s">
        <v>2373</v>
      </c>
    </row>
    <row r="998" spans="3:4" x14ac:dyDescent="0.2">
      <c r="C998" s="56" t="s">
        <v>2374</v>
      </c>
      <c r="D998" s="57" t="s">
        <v>2375</v>
      </c>
    </row>
    <row r="999" spans="3:4" x14ac:dyDescent="0.2">
      <c r="C999" s="56" t="s">
        <v>2376</v>
      </c>
      <c r="D999" s="57" t="s">
        <v>2377</v>
      </c>
    </row>
    <row r="1000" spans="3:4" x14ac:dyDescent="0.2">
      <c r="C1000" s="56" t="s">
        <v>2378</v>
      </c>
      <c r="D1000" s="57" t="s">
        <v>2379</v>
      </c>
    </row>
    <row r="1001" spans="3:4" x14ac:dyDescent="0.2">
      <c r="C1001" s="56" t="s">
        <v>2380</v>
      </c>
      <c r="D1001" s="57" t="s">
        <v>2381</v>
      </c>
    </row>
    <row r="1002" spans="3:4" x14ac:dyDescent="0.2">
      <c r="C1002" s="56" t="s">
        <v>2382</v>
      </c>
      <c r="D1002" s="57" t="s">
        <v>2383</v>
      </c>
    </row>
    <row r="1003" spans="3:4" x14ac:dyDescent="0.2">
      <c r="C1003" s="56" t="s">
        <v>2384</v>
      </c>
      <c r="D1003" s="57" t="s">
        <v>2385</v>
      </c>
    </row>
    <row r="1004" spans="3:4" x14ac:dyDescent="0.2">
      <c r="C1004" s="56" t="s">
        <v>2386</v>
      </c>
      <c r="D1004" s="57" t="s">
        <v>2387</v>
      </c>
    </row>
    <row r="1005" spans="3:4" x14ac:dyDescent="0.2">
      <c r="C1005" s="56" t="s">
        <v>2388</v>
      </c>
      <c r="D1005" s="57" t="s">
        <v>2389</v>
      </c>
    </row>
    <row r="1006" spans="3:4" x14ac:dyDescent="0.2">
      <c r="C1006" s="56" t="s">
        <v>2390</v>
      </c>
      <c r="D1006" s="57" t="s">
        <v>2391</v>
      </c>
    </row>
    <row r="1007" spans="3:4" x14ac:dyDescent="0.2">
      <c r="C1007" s="56" t="s">
        <v>2392</v>
      </c>
      <c r="D1007" s="57" t="s">
        <v>2393</v>
      </c>
    </row>
    <row r="1008" spans="3:4" x14ac:dyDescent="0.2">
      <c r="C1008" s="56" t="s">
        <v>2394</v>
      </c>
      <c r="D1008" s="57" t="s">
        <v>2395</v>
      </c>
    </row>
    <row r="1009" spans="3:4" x14ac:dyDescent="0.2">
      <c r="C1009" s="56" t="s">
        <v>2396</v>
      </c>
      <c r="D1009" s="57" t="s">
        <v>2397</v>
      </c>
    </row>
    <row r="1010" spans="3:4" x14ac:dyDescent="0.2">
      <c r="C1010" s="56" t="s">
        <v>2398</v>
      </c>
      <c r="D1010" s="57" t="s">
        <v>2399</v>
      </c>
    </row>
    <row r="1011" spans="3:4" x14ac:dyDescent="0.2">
      <c r="C1011" s="56" t="s">
        <v>2400</v>
      </c>
      <c r="D1011" s="57" t="s">
        <v>2401</v>
      </c>
    </row>
    <row r="1012" spans="3:4" x14ac:dyDescent="0.2">
      <c r="C1012" s="56" t="s">
        <v>2402</v>
      </c>
      <c r="D1012" s="57" t="s">
        <v>2403</v>
      </c>
    </row>
    <row r="1013" spans="3:4" x14ac:dyDescent="0.2">
      <c r="C1013" s="56" t="s">
        <v>2404</v>
      </c>
      <c r="D1013" s="57" t="s">
        <v>2405</v>
      </c>
    </row>
    <row r="1014" spans="3:4" x14ac:dyDescent="0.2">
      <c r="C1014" s="56" t="s">
        <v>2406</v>
      </c>
      <c r="D1014" s="57" t="s">
        <v>2407</v>
      </c>
    </row>
    <row r="1015" spans="3:4" x14ac:dyDescent="0.2">
      <c r="C1015" s="56" t="s">
        <v>2408</v>
      </c>
      <c r="D1015" s="57" t="s">
        <v>2409</v>
      </c>
    </row>
    <row r="1016" spans="3:4" x14ac:dyDescent="0.2">
      <c r="C1016" s="56" t="s">
        <v>2410</v>
      </c>
      <c r="D1016" s="57" t="s">
        <v>2411</v>
      </c>
    </row>
    <row r="1017" spans="3:4" x14ac:dyDescent="0.2">
      <c r="C1017" s="56" t="s">
        <v>2412</v>
      </c>
      <c r="D1017" s="57" t="s">
        <v>2413</v>
      </c>
    </row>
    <row r="1018" spans="3:4" x14ac:dyDescent="0.2">
      <c r="C1018" s="56" t="s">
        <v>2414</v>
      </c>
      <c r="D1018" s="57" t="s">
        <v>2415</v>
      </c>
    </row>
    <row r="1019" spans="3:4" x14ac:dyDescent="0.2">
      <c r="C1019" s="56" t="s">
        <v>2416</v>
      </c>
      <c r="D1019" s="57" t="s">
        <v>2417</v>
      </c>
    </row>
    <row r="1020" spans="3:4" x14ac:dyDescent="0.2">
      <c r="C1020" s="56" t="s">
        <v>2418</v>
      </c>
      <c r="D1020" s="57" t="s">
        <v>2419</v>
      </c>
    </row>
    <row r="1021" spans="3:4" x14ac:dyDescent="0.2">
      <c r="C1021" s="56" t="s">
        <v>2420</v>
      </c>
      <c r="D1021" s="57" t="s">
        <v>2421</v>
      </c>
    </row>
    <row r="1022" spans="3:4" x14ac:dyDescent="0.2">
      <c r="C1022" s="56" t="s">
        <v>2422</v>
      </c>
      <c r="D1022" s="57" t="s">
        <v>2423</v>
      </c>
    </row>
    <row r="1023" spans="3:4" x14ac:dyDescent="0.2">
      <c r="C1023" s="56" t="s">
        <v>2424</v>
      </c>
      <c r="D1023" s="57" t="s">
        <v>2425</v>
      </c>
    </row>
    <row r="1024" spans="3:4" x14ac:dyDescent="0.2">
      <c r="C1024" s="56" t="s">
        <v>2426</v>
      </c>
      <c r="D1024" s="57" t="s">
        <v>2427</v>
      </c>
    </row>
    <row r="1025" spans="3:4" x14ac:dyDescent="0.2">
      <c r="C1025" s="56" t="s">
        <v>2428</v>
      </c>
      <c r="D1025" s="57" t="s">
        <v>2429</v>
      </c>
    </row>
    <row r="1026" spans="3:4" x14ac:dyDescent="0.2">
      <c r="C1026" s="56" t="s">
        <v>2430</v>
      </c>
      <c r="D1026" s="57" t="s">
        <v>2431</v>
      </c>
    </row>
    <row r="1027" spans="3:4" x14ac:dyDescent="0.2">
      <c r="C1027" s="56" t="s">
        <v>2432</v>
      </c>
      <c r="D1027" s="57" t="s">
        <v>2433</v>
      </c>
    </row>
    <row r="1028" spans="3:4" x14ac:dyDescent="0.2">
      <c r="C1028" s="56" t="s">
        <v>2434</v>
      </c>
      <c r="D1028" s="57" t="s">
        <v>2435</v>
      </c>
    </row>
    <row r="1029" spans="3:4" x14ac:dyDescent="0.2">
      <c r="C1029" s="56" t="s">
        <v>2436</v>
      </c>
      <c r="D1029" s="57" t="s">
        <v>2437</v>
      </c>
    </row>
    <row r="1030" spans="3:4" x14ac:dyDescent="0.2">
      <c r="C1030" s="56" t="s">
        <v>2438</v>
      </c>
      <c r="D1030" s="57" t="s">
        <v>2439</v>
      </c>
    </row>
    <row r="1031" spans="3:4" x14ac:dyDescent="0.2">
      <c r="C1031" s="56" t="s">
        <v>2440</v>
      </c>
      <c r="D1031" s="57" t="s">
        <v>2441</v>
      </c>
    </row>
    <row r="1032" spans="3:4" x14ac:dyDescent="0.2">
      <c r="C1032" s="56" t="s">
        <v>2442</v>
      </c>
      <c r="D1032" s="57" t="s">
        <v>66</v>
      </c>
    </row>
    <row r="1033" spans="3:4" x14ac:dyDescent="0.2">
      <c r="C1033" s="56" t="s">
        <v>2443</v>
      </c>
      <c r="D1033" s="57" t="s">
        <v>2444</v>
      </c>
    </row>
    <row r="1034" spans="3:4" x14ac:dyDescent="0.2">
      <c r="C1034" s="56" t="s">
        <v>2445</v>
      </c>
      <c r="D1034" s="57" t="s">
        <v>2446</v>
      </c>
    </row>
    <row r="1035" spans="3:4" x14ac:dyDescent="0.2">
      <c r="C1035" s="56" t="s">
        <v>2447</v>
      </c>
      <c r="D1035" s="57" t="s">
        <v>2448</v>
      </c>
    </row>
    <row r="1036" spans="3:4" x14ac:dyDescent="0.2">
      <c r="C1036" s="56" t="s">
        <v>2449</v>
      </c>
      <c r="D1036" s="57" t="s">
        <v>2450</v>
      </c>
    </row>
    <row r="1037" spans="3:4" x14ac:dyDescent="0.2">
      <c r="C1037" s="56" t="s">
        <v>2451</v>
      </c>
      <c r="D1037" s="57" t="s">
        <v>2452</v>
      </c>
    </row>
    <row r="1038" spans="3:4" x14ac:dyDescent="0.2">
      <c r="C1038" s="56" t="s">
        <v>2453</v>
      </c>
      <c r="D1038" s="57" t="s">
        <v>2454</v>
      </c>
    </row>
    <row r="1039" spans="3:4" x14ac:dyDescent="0.2">
      <c r="C1039" s="56" t="s">
        <v>2455</v>
      </c>
      <c r="D1039" s="57" t="s">
        <v>2456</v>
      </c>
    </row>
    <row r="1040" spans="3:4" x14ac:dyDescent="0.2">
      <c r="C1040" s="56" t="s">
        <v>2457</v>
      </c>
      <c r="D1040" s="57" t="s">
        <v>2458</v>
      </c>
    </row>
    <row r="1041" spans="3:4" x14ac:dyDescent="0.2">
      <c r="C1041" s="56" t="s">
        <v>2459</v>
      </c>
      <c r="D1041" s="57" t="s">
        <v>2460</v>
      </c>
    </row>
    <row r="1042" spans="3:4" x14ac:dyDescent="0.2">
      <c r="C1042" s="56" t="s">
        <v>2461</v>
      </c>
      <c r="D1042" s="57" t="s">
        <v>2462</v>
      </c>
    </row>
    <row r="1043" spans="3:4" x14ac:dyDescent="0.2">
      <c r="C1043" s="56" t="s">
        <v>2463</v>
      </c>
      <c r="D1043" s="57" t="s">
        <v>2464</v>
      </c>
    </row>
    <row r="1044" spans="3:4" x14ac:dyDescent="0.2">
      <c r="C1044" s="56" t="s">
        <v>2465</v>
      </c>
      <c r="D1044" s="57" t="s">
        <v>2466</v>
      </c>
    </row>
    <row r="1045" spans="3:4" x14ac:dyDescent="0.2">
      <c r="C1045" s="56" t="s">
        <v>2467</v>
      </c>
      <c r="D1045" s="57" t="s">
        <v>2468</v>
      </c>
    </row>
    <row r="1046" spans="3:4" x14ac:dyDescent="0.2">
      <c r="C1046" s="56" t="s">
        <v>2469</v>
      </c>
      <c r="D1046" s="57" t="s">
        <v>2470</v>
      </c>
    </row>
    <row r="1047" spans="3:4" x14ac:dyDescent="0.2">
      <c r="C1047" s="56" t="s">
        <v>2471</v>
      </c>
      <c r="D1047" s="57" t="s">
        <v>2472</v>
      </c>
    </row>
    <row r="1048" spans="3:4" x14ac:dyDescent="0.2">
      <c r="C1048" s="56" t="s">
        <v>2473</v>
      </c>
      <c r="D1048" s="57" t="s">
        <v>2474</v>
      </c>
    </row>
    <row r="1049" spans="3:4" x14ac:dyDescent="0.2">
      <c r="C1049" s="56" t="s">
        <v>2475</v>
      </c>
      <c r="D1049" s="57" t="s">
        <v>2476</v>
      </c>
    </row>
    <row r="1050" spans="3:4" x14ac:dyDescent="0.2">
      <c r="C1050" s="56" t="s">
        <v>2477</v>
      </c>
      <c r="D1050" s="57" t="s">
        <v>2478</v>
      </c>
    </row>
    <row r="1051" spans="3:4" x14ac:dyDescent="0.2">
      <c r="C1051" s="56" t="s">
        <v>2479</v>
      </c>
      <c r="D1051" s="57" t="s">
        <v>42</v>
      </c>
    </row>
    <row r="1052" spans="3:4" x14ac:dyDescent="0.2">
      <c r="C1052" s="56" t="s">
        <v>2480</v>
      </c>
      <c r="D1052" s="57" t="s">
        <v>2481</v>
      </c>
    </row>
    <row r="1053" spans="3:4" x14ac:dyDescent="0.2">
      <c r="C1053" s="56" t="s">
        <v>2482</v>
      </c>
      <c r="D1053" s="57" t="s">
        <v>2483</v>
      </c>
    </row>
    <row r="1054" spans="3:4" x14ac:dyDescent="0.2">
      <c r="C1054" s="56" t="s">
        <v>2484</v>
      </c>
      <c r="D1054" s="57" t="s">
        <v>2485</v>
      </c>
    </row>
    <row r="1055" spans="3:4" x14ac:dyDescent="0.2">
      <c r="C1055" s="56" t="s">
        <v>2486</v>
      </c>
      <c r="D1055" s="57" t="s">
        <v>2487</v>
      </c>
    </row>
    <row r="1056" spans="3:4" x14ac:dyDescent="0.2">
      <c r="C1056" s="56" t="s">
        <v>2488</v>
      </c>
      <c r="D1056" s="57" t="s">
        <v>2489</v>
      </c>
    </row>
    <row r="1057" spans="3:4" x14ac:dyDescent="0.2">
      <c r="C1057" s="56" t="s">
        <v>2490</v>
      </c>
      <c r="D1057" s="57" t="s">
        <v>2491</v>
      </c>
    </row>
    <row r="1058" spans="3:4" x14ac:dyDescent="0.2">
      <c r="C1058" s="56" t="s">
        <v>2492</v>
      </c>
      <c r="D1058" s="57" t="s">
        <v>2493</v>
      </c>
    </row>
    <row r="1059" spans="3:4" x14ac:dyDescent="0.2">
      <c r="C1059" s="56" t="s">
        <v>2494</v>
      </c>
      <c r="D1059" s="57" t="s">
        <v>2495</v>
      </c>
    </row>
    <row r="1060" spans="3:4" x14ac:dyDescent="0.2">
      <c r="C1060" s="56" t="s">
        <v>2496</v>
      </c>
      <c r="D1060" s="57" t="s">
        <v>2497</v>
      </c>
    </row>
    <row r="1061" spans="3:4" x14ac:dyDescent="0.2">
      <c r="C1061" s="56" t="s">
        <v>2498</v>
      </c>
      <c r="D1061" s="57" t="s">
        <v>2499</v>
      </c>
    </row>
    <row r="1062" spans="3:4" x14ac:dyDescent="0.2">
      <c r="C1062" s="56" t="s">
        <v>2500</v>
      </c>
      <c r="D1062" s="57" t="s">
        <v>2501</v>
      </c>
    </row>
    <row r="1063" spans="3:4" x14ac:dyDescent="0.2">
      <c r="C1063" s="56" t="s">
        <v>2502</v>
      </c>
      <c r="D1063" s="57" t="s">
        <v>2503</v>
      </c>
    </row>
    <row r="1064" spans="3:4" x14ac:dyDescent="0.2">
      <c r="C1064" s="56" t="s">
        <v>2504</v>
      </c>
      <c r="D1064" s="57" t="s">
        <v>2505</v>
      </c>
    </row>
    <row r="1065" spans="3:4" x14ac:dyDescent="0.2">
      <c r="C1065" s="56" t="s">
        <v>2506</v>
      </c>
      <c r="D1065" s="57" t="s">
        <v>2507</v>
      </c>
    </row>
    <row r="1066" spans="3:4" x14ac:dyDescent="0.2">
      <c r="C1066" s="56" t="s">
        <v>2508</v>
      </c>
      <c r="D1066" s="57" t="s">
        <v>2509</v>
      </c>
    </row>
    <row r="1067" spans="3:4" x14ac:dyDescent="0.2">
      <c r="C1067" s="56" t="s">
        <v>2510</v>
      </c>
      <c r="D1067" s="57" t="s">
        <v>2511</v>
      </c>
    </row>
    <row r="1068" spans="3:4" x14ac:dyDescent="0.2">
      <c r="C1068" s="56" t="s">
        <v>2512</v>
      </c>
      <c r="D1068" s="57" t="s">
        <v>2513</v>
      </c>
    </row>
    <row r="1069" spans="3:4" x14ac:dyDescent="0.2">
      <c r="C1069" s="56" t="s">
        <v>2514</v>
      </c>
      <c r="D1069" s="57" t="s">
        <v>2515</v>
      </c>
    </row>
    <row r="1070" spans="3:4" x14ac:dyDescent="0.2">
      <c r="C1070" s="56" t="s">
        <v>2516</v>
      </c>
      <c r="D1070" s="57" t="s">
        <v>2517</v>
      </c>
    </row>
    <row r="1071" spans="3:4" x14ac:dyDescent="0.2">
      <c r="C1071" s="56" t="s">
        <v>2518</v>
      </c>
      <c r="D1071" s="57" t="s">
        <v>2519</v>
      </c>
    </row>
    <row r="1072" spans="3:4" x14ac:dyDescent="0.2">
      <c r="C1072" s="56" t="s">
        <v>2520</v>
      </c>
      <c r="D1072" s="57" t="s">
        <v>2521</v>
      </c>
    </row>
    <row r="1073" spans="3:4" x14ac:dyDescent="0.2">
      <c r="C1073" s="56" t="s">
        <v>2522</v>
      </c>
      <c r="D1073" s="57" t="s">
        <v>2523</v>
      </c>
    </row>
    <row r="1074" spans="3:4" x14ac:dyDescent="0.2">
      <c r="C1074" s="56" t="s">
        <v>2524</v>
      </c>
      <c r="D1074" s="57" t="s">
        <v>2525</v>
      </c>
    </row>
    <row r="1075" spans="3:4" x14ac:dyDescent="0.2">
      <c r="C1075" s="56" t="s">
        <v>2526</v>
      </c>
      <c r="D1075" s="57" t="s">
        <v>2527</v>
      </c>
    </row>
    <row r="1076" spans="3:4" x14ac:dyDescent="0.2">
      <c r="C1076" s="56" t="s">
        <v>2528</v>
      </c>
      <c r="D1076" s="57" t="s">
        <v>2529</v>
      </c>
    </row>
    <row r="1077" spans="3:4" x14ac:dyDescent="0.2">
      <c r="C1077" s="56" t="s">
        <v>2530</v>
      </c>
      <c r="D1077" s="57" t="s">
        <v>2531</v>
      </c>
    </row>
    <row r="1078" spans="3:4" x14ac:dyDescent="0.2">
      <c r="C1078" s="56" t="s">
        <v>2532</v>
      </c>
      <c r="D1078" s="57" t="s">
        <v>2533</v>
      </c>
    </row>
    <row r="1079" spans="3:4" x14ac:dyDescent="0.2">
      <c r="C1079" s="56" t="s">
        <v>2534</v>
      </c>
      <c r="D1079" s="57" t="s">
        <v>2535</v>
      </c>
    </row>
    <row r="1080" spans="3:4" x14ac:dyDescent="0.2">
      <c r="C1080" s="56" t="s">
        <v>2536</v>
      </c>
      <c r="D1080" s="57" t="s">
        <v>2537</v>
      </c>
    </row>
    <row r="1081" spans="3:4" x14ac:dyDescent="0.2">
      <c r="C1081" s="56" t="s">
        <v>2538</v>
      </c>
      <c r="D1081" s="57" t="s">
        <v>2539</v>
      </c>
    </row>
    <row r="1082" spans="3:4" x14ac:dyDescent="0.2">
      <c r="C1082" s="56" t="s">
        <v>2540</v>
      </c>
      <c r="D1082" s="57" t="s">
        <v>2541</v>
      </c>
    </row>
    <row r="1083" spans="3:4" x14ac:dyDescent="0.2">
      <c r="C1083" s="56" t="s">
        <v>2542</v>
      </c>
      <c r="D1083" s="57" t="s">
        <v>2543</v>
      </c>
    </row>
    <row r="1084" spans="3:4" x14ac:dyDescent="0.2">
      <c r="C1084" s="56" t="s">
        <v>2544</v>
      </c>
      <c r="D1084" s="57" t="s">
        <v>2545</v>
      </c>
    </row>
    <row r="1085" spans="3:4" x14ac:dyDescent="0.2">
      <c r="C1085" s="56" t="s">
        <v>2546</v>
      </c>
      <c r="D1085" s="57" t="s">
        <v>2547</v>
      </c>
    </row>
    <row r="1086" spans="3:4" x14ac:dyDescent="0.2">
      <c r="C1086" s="56" t="s">
        <v>2548</v>
      </c>
      <c r="D1086" s="57" t="s">
        <v>2549</v>
      </c>
    </row>
    <row r="1087" spans="3:4" x14ac:dyDescent="0.2">
      <c r="C1087" s="56" t="s">
        <v>2550</v>
      </c>
      <c r="D1087" s="57" t="s">
        <v>2551</v>
      </c>
    </row>
    <row r="1088" spans="3:4" x14ac:dyDescent="0.2">
      <c r="C1088" s="56" t="s">
        <v>2552</v>
      </c>
      <c r="D1088" s="57" t="s">
        <v>2553</v>
      </c>
    </row>
    <row r="1089" spans="3:5" x14ac:dyDescent="0.2">
      <c r="C1089" s="56" t="s">
        <v>2554</v>
      </c>
      <c r="D1089" s="57" t="s">
        <v>2555</v>
      </c>
    </row>
    <row r="1090" spans="3:5" x14ac:dyDescent="0.2">
      <c r="C1090" s="56" t="s">
        <v>2556</v>
      </c>
      <c r="D1090" s="57" t="s">
        <v>2557</v>
      </c>
    </row>
    <row r="1091" spans="3:5" x14ac:dyDescent="0.2">
      <c r="C1091" s="56" t="s">
        <v>2558</v>
      </c>
      <c r="D1091" s="57" t="s">
        <v>2559</v>
      </c>
    </row>
    <row r="1092" spans="3:5" x14ac:dyDescent="0.2">
      <c r="C1092" s="56" t="s">
        <v>2560</v>
      </c>
      <c r="D1092" s="57" t="s">
        <v>2561</v>
      </c>
    </row>
    <row r="1093" spans="3:5" x14ac:dyDescent="0.2">
      <c r="C1093" s="56" t="s">
        <v>2562</v>
      </c>
      <c r="D1093" s="57" t="s">
        <v>2563</v>
      </c>
    </row>
    <row r="1094" spans="3:5" x14ac:dyDescent="0.2">
      <c r="C1094" s="56" t="s">
        <v>2564</v>
      </c>
      <c r="D1094" s="57" t="s">
        <v>2565</v>
      </c>
    </row>
    <row r="1095" spans="3:5" x14ac:dyDescent="0.2">
      <c r="C1095" s="56" t="s">
        <v>2564</v>
      </c>
      <c r="D1095" s="57" t="s">
        <v>244</v>
      </c>
    </row>
    <row r="1096" spans="3:5" ht="14.25" x14ac:dyDescent="0.2">
      <c r="C1096" s="56" t="s">
        <v>2566</v>
      </c>
      <c r="D1096" s="57" t="s">
        <v>2567</v>
      </c>
      <c r="E1096" s="60"/>
    </row>
    <row r="1097" spans="3:5" x14ac:dyDescent="0.2">
      <c r="C1097" s="56" t="s">
        <v>2568</v>
      </c>
      <c r="D1097" s="57" t="s">
        <v>2569</v>
      </c>
    </row>
    <row r="1098" spans="3:5" x14ac:dyDescent="0.2">
      <c r="C1098" s="56" t="s">
        <v>2570</v>
      </c>
      <c r="D1098" s="57" t="s">
        <v>2571</v>
      </c>
    </row>
    <row r="1099" spans="3:5" x14ac:dyDescent="0.2">
      <c r="C1099" s="56" t="s">
        <v>2572</v>
      </c>
      <c r="D1099" s="57" t="s">
        <v>2573</v>
      </c>
    </row>
    <row r="1100" spans="3:5" x14ac:dyDescent="0.2">
      <c r="C1100" s="56" t="s">
        <v>2574</v>
      </c>
      <c r="D1100" s="57" t="s">
        <v>2575</v>
      </c>
    </row>
    <row r="1101" spans="3:5" x14ac:dyDescent="0.2">
      <c r="C1101" s="56" t="s">
        <v>2576</v>
      </c>
      <c r="D1101" s="57" t="s">
        <v>2577</v>
      </c>
    </row>
    <row r="1102" spans="3:5" x14ac:dyDescent="0.2">
      <c r="C1102" s="56" t="s">
        <v>2578</v>
      </c>
      <c r="D1102" s="57" t="s">
        <v>2579</v>
      </c>
    </row>
    <row r="1103" spans="3:5" x14ac:dyDescent="0.2">
      <c r="C1103" s="56" t="s">
        <v>2580</v>
      </c>
      <c r="D1103" s="57" t="s">
        <v>2581</v>
      </c>
    </row>
    <row r="1104" spans="3:5" x14ac:dyDescent="0.2">
      <c r="C1104" s="56" t="s">
        <v>2582</v>
      </c>
      <c r="D1104" s="57" t="s">
        <v>2583</v>
      </c>
    </row>
    <row r="1105" spans="3:4" x14ac:dyDescent="0.2">
      <c r="C1105" s="56" t="s">
        <v>2584</v>
      </c>
      <c r="D1105" s="57" t="s">
        <v>2585</v>
      </c>
    </row>
    <row r="1106" spans="3:4" x14ac:dyDescent="0.2">
      <c r="C1106" s="56" t="s">
        <v>2586</v>
      </c>
      <c r="D1106" s="57" t="s">
        <v>2587</v>
      </c>
    </row>
    <row r="1107" spans="3:4" x14ac:dyDescent="0.2">
      <c r="C1107" s="56" t="s">
        <v>2588</v>
      </c>
      <c r="D1107" s="57" t="s">
        <v>2589</v>
      </c>
    </row>
    <row r="1108" spans="3:4" x14ac:dyDescent="0.2">
      <c r="C1108" s="56" t="s">
        <v>2590</v>
      </c>
      <c r="D1108" s="57" t="s">
        <v>2591</v>
      </c>
    </row>
    <row r="1109" spans="3:4" x14ac:dyDescent="0.2">
      <c r="C1109" s="56" t="s">
        <v>2592</v>
      </c>
      <c r="D1109" s="57" t="s">
        <v>2593</v>
      </c>
    </row>
    <row r="1110" spans="3:4" x14ac:dyDescent="0.2">
      <c r="C1110" s="56" t="s">
        <v>2594</v>
      </c>
      <c r="D1110" s="57" t="s">
        <v>2595</v>
      </c>
    </row>
    <row r="1111" spans="3:4" x14ac:dyDescent="0.2">
      <c r="C1111" s="56" t="s">
        <v>2596</v>
      </c>
      <c r="D1111" s="57" t="s">
        <v>2597</v>
      </c>
    </row>
    <row r="1112" spans="3:4" x14ac:dyDescent="0.2">
      <c r="C1112" s="56" t="s">
        <v>2598</v>
      </c>
      <c r="D1112" s="57" t="s">
        <v>2599</v>
      </c>
    </row>
    <row r="1113" spans="3:4" x14ac:dyDescent="0.2">
      <c r="C1113" s="56" t="s">
        <v>2600</v>
      </c>
      <c r="D1113" s="57" t="s">
        <v>2601</v>
      </c>
    </row>
    <row r="1114" spans="3:4" x14ac:dyDescent="0.2">
      <c r="C1114" s="56" t="s">
        <v>2602</v>
      </c>
      <c r="D1114" s="57" t="s">
        <v>2603</v>
      </c>
    </row>
    <row r="1115" spans="3:4" x14ac:dyDescent="0.2">
      <c r="C1115" s="56" t="s">
        <v>2604</v>
      </c>
      <c r="D1115" s="57" t="s">
        <v>2605</v>
      </c>
    </row>
    <row r="1116" spans="3:4" x14ac:dyDescent="0.2">
      <c r="C1116" s="56" t="s">
        <v>2606</v>
      </c>
      <c r="D1116" s="57" t="s">
        <v>2607</v>
      </c>
    </row>
    <row r="1117" spans="3:4" x14ac:dyDescent="0.2">
      <c r="C1117" s="56" t="s">
        <v>2608</v>
      </c>
      <c r="D1117" s="57" t="s">
        <v>2609</v>
      </c>
    </row>
    <row r="1118" spans="3:4" x14ac:dyDescent="0.2">
      <c r="C1118" s="56" t="s">
        <v>2610</v>
      </c>
      <c r="D1118" s="57" t="s">
        <v>2611</v>
      </c>
    </row>
    <row r="1119" spans="3:4" x14ac:dyDescent="0.2">
      <c r="C1119" s="56" t="s">
        <v>2612</v>
      </c>
      <c r="D1119" s="57" t="s">
        <v>2613</v>
      </c>
    </row>
    <row r="1120" spans="3:4" x14ac:dyDescent="0.2">
      <c r="C1120" s="56" t="s">
        <v>2614</v>
      </c>
      <c r="D1120" s="57" t="s">
        <v>917</v>
      </c>
    </row>
    <row r="1121" spans="3:4" x14ac:dyDescent="0.2">
      <c r="C1121" s="56" t="s">
        <v>2615</v>
      </c>
      <c r="D1121" s="57" t="s">
        <v>2616</v>
      </c>
    </row>
    <row r="1122" spans="3:4" x14ac:dyDescent="0.2">
      <c r="C1122" s="56" t="s">
        <v>2617</v>
      </c>
      <c r="D1122" s="57" t="s">
        <v>2618</v>
      </c>
    </row>
    <row r="1123" spans="3:4" x14ac:dyDescent="0.2">
      <c r="C1123" s="56" t="s">
        <v>2619</v>
      </c>
      <c r="D1123" s="57" t="s">
        <v>2620</v>
      </c>
    </row>
    <row r="1124" spans="3:4" x14ac:dyDescent="0.2">
      <c r="C1124" s="56" t="s">
        <v>2621</v>
      </c>
      <c r="D1124" s="57" t="s">
        <v>2622</v>
      </c>
    </row>
    <row r="1125" spans="3:4" x14ac:dyDescent="0.2">
      <c r="C1125" s="56" t="s">
        <v>2623</v>
      </c>
      <c r="D1125" s="57" t="s">
        <v>2624</v>
      </c>
    </row>
    <row r="1126" spans="3:4" x14ac:dyDescent="0.2">
      <c r="C1126" s="56" t="s">
        <v>2625</v>
      </c>
      <c r="D1126" s="57" t="s">
        <v>2626</v>
      </c>
    </row>
    <row r="1127" spans="3:4" x14ac:dyDescent="0.2">
      <c r="C1127" s="56" t="s">
        <v>2627</v>
      </c>
      <c r="D1127" s="57" t="s">
        <v>2628</v>
      </c>
    </row>
    <row r="1128" spans="3:4" x14ac:dyDescent="0.2">
      <c r="C1128" s="56" t="s">
        <v>2629</v>
      </c>
      <c r="D1128" s="57" t="s">
        <v>2630</v>
      </c>
    </row>
    <row r="1129" spans="3:4" x14ac:dyDescent="0.2">
      <c r="C1129" s="56" t="s">
        <v>2631</v>
      </c>
      <c r="D1129" s="57" t="s">
        <v>2632</v>
      </c>
    </row>
    <row r="1130" spans="3:4" x14ac:dyDescent="0.2">
      <c r="C1130" s="56" t="s">
        <v>2633</v>
      </c>
      <c r="D1130" s="57" t="s">
        <v>2634</v>
      </c>
    </row>
    <row r="1131" spans="3:4" x14ac:dyDescent="0.2">
      <c r="C1131" s="56" t="s">
        <v>2635</v>
      </c>
      <c r="D1131" s="57" t="s">
        <v>2636</v>
      </c>
    </row>
    <row r="1132" spans="3:4" x14ac:dyDescent="0.2">
      <c r="C1132" s="56" t="s">
        <v>2637</v>
      </c>
      <c r="D1132" s="57" t="s">
        <v>2638</v>
      </c>
    </row>
    <row r="1133" spans="3:4" x14ac:dyDescent="0.2">
      <c r="C1133" s="56" t="s">
        <v>2639</v>
      </c>
      <c r="D1133" s="59" t="s">
        <v>2640</v>
      </c>
    </row>
    <row r="1134" spans="3:4" x14ac:dyDescent="0.2">
      <c r="C1134" s="56" t="s">
        <v>2641</v>
      </c>
      <c r="D1134" s="57" t="s">
        <v>2642</v>
      </c>
    </row>
    <row r="1135" spans="3:4" x14ac:dyDescent="0.2">
      <c r="C1135" s="56" t="s">
        <v>2643</v>
      </c>
      <c r="D1135" s="57" t="s">
        <v>2644</v>
      </c>
    </row>
    <row r="1136" spans="3:4" x14ac:dyDescent="0.2">
      <c r="C1136" s="56" t="s">
        <v>2645</v>
      </c>
      <c r="D1136" s="57" t="s">
        <v>2646</v>
      </c>
    </row>
    <row r="1137" spans="3:4" x14ac:dyDescent="0.2">
      <c r="C1137" s="56" t="s">
        <v>2647</v>
      </c>
      <c r="D1137" s="57" t="s">
        <v>2648</v>
      </c>
    </row>
    <row r="1138" spans="3:4" x14ac:dyDescent="0.2">
      <c r="C1138" s="56" t="s">
        <v>2649</v>
      </c>
      <c r="D1138" s="57" t="s">
        <v>2650</v>
      </c>
    </row>
    <row r="1139" spans="3:4" x14ac:dyDescent="0.2">
      <c r="C1139" s="56" t="s">
        <v>2651</v>
      </c>
      <c r="D1139" s="57" t="s">
        <v>78</v>
      </c>
    </row>
    <row r="1140" spans="3:4" x14ac:dyDescent="0.2">
      <c r="C1140" s="56" t="s">
        <v>2652</v>
      </c>
      <c r="D1140" s="57" t="s">
        <v>2653</v>
      </c>
    </row>
    <row r="1141" spans="3:4" x14ac:dyDescent="0.2">
      <c r="C1141" s="56" t="s">
        <v>2654</v>
      </c>
      <c r="D1141" s="57" t="s">
        <v>2655</v>
      </c>
    </row>
    <row r="1142" spans="3:4" x14ac:dyDescent="0.2">
      <c r="C1142" s="56" t="s">
        <v>2656</v>
      </c>
      <c r="D1142" s="57" t="s">
        <v>2657</v>
      </c>
    </row>
    <row r="1143" spans="3:4" x14ac:dyDescent="0.2">
      <c r="C1143" s="56" t="s">
        <v>2658</v>
      </c>
      <c r="D1143" s="57" t="s">
        <v>2659</v>
      </c>
    </row>
    <row r="1144" spans="3:4" x14ac:dyDescent="0.2">
      <c r="C1144" s="56" t="s">
        <v>2660</v>
      </c>
      <c r="D1144" s="57" t="s">
        <v>2661</v>
      </c>
    </row>
    <row r="1145" spans="3:4" x14ac:dyDescent="0.2">
      <c r="C1145" s="56" t="s">
        <v>2662</v>
      </c>
      <c r="D1145" s="57" t="s">
        <v>2663</v>
      </c>
    </row>
    <row r="1146" spans="3:4" x14ac:dyDescent="0.2">
      <c r="C1146" s="56" t="s">
        <v>2664</v>
      </c>
      <c r="D1146" s="57" t="s">
        <v>2665</v>
      </c>
    </row>
    <row r="1147" spans="3:4" x14ac:dyDescent="0.2">
      <c r="C1147" s="56" t="s">
        <v>2666</v>
      </c>
      <c r="D1147" s="57" t="s">
        <v>2667</v>
      </c>
    </row>
    <row r="1148" spans="3:4" x14ac:dyDescent="0.2">
      <c r="C1148" s="56" t="s">
        <v>2668</v>
      </c>
      <c r="D1148" s="57" t="s">
        <v>2669</v>
      </c>
    </row>
    <row r="1149" spans="3:4" x14ac:dyDescent="0.2">
      <c r="C1149" s="56" t="s">
        <v>2670</v>
      </c>
      <c r="D1149" s="57" t="s">
        <v>2671</v>
      </c>
    </row>
    <row r="1150" spans="3:4" x14ac:dyDescent="0.2">
      <c r="C1150" s="56" t="s">
        <v>2672</v>
      </c>
      <c r="D1150" s="57" t="s">
        <v>2673</v>
      </c>
    </row>
    <row r="1151" spans="3:4" x14ac:dyDescent="0.2">
      <c r="C1151" s="56" t="s">
        <v>2674</v>
      </c>
      <c r="D1151" s="57" t="s">
        <v>2675</v>
      </c>
    </row>
    <row r="1152" spans="3:4" x14ac:dyDescent="0.2">
      <c r="C1152" s="56" t="s">
        <v>2676</v>
      </c>
      <c r="D1152" s="57" t="s">
        <v>2677</v>
      </c>
    </row>
    <row r="1153" spans="3:4" x14ac:dyDescent="0.2">
      <c r="C1153" s="56" t="s">
        <v>2678</v>
      </c>
      <c r="D1153" s="57" t="s">
        <v>2679</v>
      </c>
    </row>
    <row r="1154" spans="3:4" x14ac:dyDescent="0.2">
      <c r="C1154" s="56" t="s">
        <v>2680</v>
      </c>
      <c r="D1154" s="57" t="s">
        <v>2681</v>
      </c>
    </row>
    <row r="1155" spans="3:4" x14ac:dyDescent="0.2">
      <c r="C1155" s="56" t="s">
        <v>2682</v>
      </c>
      <c r="D1155" s="57" t="s">
        <v>2683</v>
      </c>
    </row>
    <row r="1156" spans="3:4" x14ac:dyDescent="0.2">
      <c r="C1156" s="56" t="s">
        <v>2684</v>
      </c>
      <c r="D1156" s="57" t="s">
        <v>2685</v>
      </c>
    </row>
    <row r="1157" spans="3:4" x14ac:dyDescent="0.2">
      <c r="C1157" s="56" t="s">
        <v>2686</v>
      </c>
      <c r="D1157" s="57" t="s">
        <v>2687</v>
      </c>
    </row>
    <row r="1158" spans="3:4" x14ac:dyDescent="0.2">
      <c r="C1158" s="56" t="s">
        <v>2688</v>
      </c>
      <c r="D1158" s="57" t="s">
        <v>2689</v>
      </c>
    </row>
    <row r="1159" spans="3:4" x14ac:dyDescent="0.2">
      <c r="C1159" s="56" t="s">
        <v>2690</v>
      </c>
      <c r="D1159" s="57" t="s">
        <v>2691</v>
      </c>
    </row>
    <row r="1160" spans="3:4" x14ac:dyDescent="0.2">
      <c r="C1160" s="56" t="s">
        <v>2692</v>
      </c>
      <c r="D1160" s="57" t="s">
        <v>2693</v>
      </c>
    </row>
    <row r="1161" spans="3:4" x14ac:dyDescent="0.2">
      <c r="C1161" s="56" t="s">
        <v>2694</v>
      </c>
      <c r="D1161" s="57" t="s">
        <v>2695</v>
      </c>
    </row>
    <row r="1162" spans="3:4" x14ac:dyDescent="0.2">
      <c r="C1162" s="56" t="s">
        <v>2696</v>
      </c>
      <c r="D1162" s="57" t="s">
        <v>2697</v>
      </c>
    </row>
    <row r="1163" spans="3:4" x14ac:dyDescent="0.2">
      <c r="C1163" s="56" t="s">
        <v>2698</v>
      </c>
      <c r="D1163" s="57" t="s">
        <v>2699</v>
      </c>
    </row>
    <row r="1164" spans="3:4" x14ac:dyDescent="0.2">
      <c r="C1164" s="56" t="s">
        <v>2700</v>
      </c>
      <c r="D1164" s="57" t="s">
        <v>2701</v>
      </c>
    </row>
    <row r="1165" spans="3:4" x14ac:dyDescent="0.2">
      <c r="C1165" s="56" t="s">
        <v>2702</v>
      </c>
      <c r="D1165" s="57" t="s">
        <v>2703</v>
      </c>
    </row>
    <row r="1166" spans="3:4" x14ac:dyDescent="0.2">
      <c r="C1166" s="56" t="s">
        <v>2704</v>
      </c>
      <c r="D1166" s="57" t="s">
        <v>2705</v>
      </c>
    </row>
    <row r="1167" spans="3:4" x14ac:dyDescent="0.2">
      <c r="C1167" s="56" t="s">
        <v>2706</v>
      </c>
      <c r="D1167" s="57" t="s">
        <v>2707</v>
      </c>
    </row>
    <row r="1168" spans="3:4" x14ac:dyDescent="0.2">
      <c r="C1168" s="56" t="s">
        <v>2708</v>
      </c>
      <c r="D1168" s="57" t="s">
        <v>2709</v>
      </c>
    </row>
    <row r="1169" spans="3:4" x14ac:dyDescent="0.2">
      <c r="C1169" s="56" t="s">
        <v>2710</v>
      </c>
      <c r="D1169" s="57" t="s">
        <v>2711</v>
      </c>
    </row>
    <row r="1170" spans="3:4" x14ac:dyDescent="0.2">
      <c r="C1170" s="56" t="s">
        <v>2712</v>
      </c>
      <c r="D1170" s="57" t="s">
        <v>2713</v>
      </c>
    </row>
    <row r="1171" spans="3:4" x14ac:dyDescent="0.2">
      <c r="C1171" s="56" t="s">
        <v>2714</v>
      </c>
      <c r="D1171" s="57" t="s">
        <v>2715</v>
      </c>
    </row>
    <row r="1172" spans="3:4" x14ac:dyDescent="0.2">
      <c r="C1172" s="56" t="s">
        <v>2716</v>
      </c>
      <c r="D1172" s="57" t="s">
        <v>43</v>
      </c>
    </row>
    <row r="1173" spans="3:4" x14ac:dyDescent="0.2">
      <c r="C1173" s="56" t="s">
        <v>2717</v>
      </c>
      <c r="D1173" s="57" t="s">
        <v>2718</v>
      </c>
    </row>
    <row r="1174" spans="3:4" x14ac:dyDescent="0.2">
      <c r="C1174" s="56" t="s">
        <v>2719</v>
      </c>
      <c r="D1174" s="57" t="s">
        <v>2720</v>
      </c>
    </row>
    <row r="1175" spans="3:4" x14ac:dyDescent="0.2">
      <c r="C1175" s="56" t="s">
        <v>2721</v>
      </c>
      <c r="D1175" s="57" t="s">
        <v>2722</v>
      </c>
    </row>
    <row r="1176" spans="3:4" x14ac:dyDescent="0.2">
      <c r="C1176" s="56" t="s">
        <v>2723</v>
      </c>
      <c r="D1176" s="57" t="s">
        <v>2724</v>
      </c>
    </row>
    <row r="1177" spans="3:4" x14ac:dyDescent="0.2">
      <c r="C1177" s="56" t="s">
        <v>2725</v>
      </c>
      <c r="D1177" s="57" t="s">
        <v>2726</v>
      </c>
    </row>
    <row r="1178" spans="3:4" x14ac:dyDescent="0.2">
      <c r="C1178" s="56" t="s">
        <v>2727</v>
      </c>
      <c r="D1178" s="57" t="s">
        <v>2728</v>
      </c>
    </row>
    <row r="1179" spans="3:4" x14ac:dyDescent="0.2">
      <c r="C1179" s="56" t="s">
        <v>2729</v>
      </c>
      <c r="D1179" s="57" t="s">
        <v>2730</v>
      </c>
    </row>
    <row r="1180" spans="3:4" x14ac:dyDescent="0.2">
      <c r="C1180" s="56" t="s">
        <v>2731</v>
      </c>
      <c r="D1180" s="59" t="s">
        <v>2732</v>
      </c>
    </row>
    <row r="1181" spans="3:4" x14ac:dyDescent="0.2">
      <c r="C1181" s="56" t="s">
        <v>2733</v>
      </c>
      <c r="D1181" s="57" t="s">
        <v>2734</v>
      </c>
    </row>
    <row r="1182" spans="3:4" x14ac:dyDescent="0.2">
      <c r="C1182" s="56" t="s">
        <v>2735</v>
      </c>
      <c r="D1182" s="57" t="s">
        <v>2736</v>
      </c>
    </row>
    <row r="1183" spans="3:4" x14ac:dyDescent="0.2">
      <c r="C1183" s="56" t="s">
        <v>2737</v>
      </c>
      <c r="D1183" s="57" t="s">
        <v>2738</v>
      </c>
    </row>
    <row r="1184" spans="3:4" x14ac:dyDescent="0.2">
      <c r="C1184" s="56" t="s">
        <v>2739</v>
      </c>
      <c r="D1184" s="57" t="s">
        <v>2740</v>
      </c>
    </row>
    <row r="1185" spans="3:4" x14ac:dyDescent="0.2">
      <c r="C1185" s="56" t="s">
        <v>2741</v>
      </c>
      <c r="D1185" s="57" t="s">
        <v>2742</v>
      </c>
    </row>
    <row r="1186" spans="3:4" x14ac:dyDescent="0.2">
      <c r="C1186" s="56" t="s">
        <v>2743</v>
      </c>
      <c r="D1186" s="57" t="s">
        <v>2744</v>
      </c>
    </row>
    <row r="1187" spans="3:4" x14ac:dyDescent="0.2">
      <c r="C1187" s="56" t="s">
        <v>2745</v>
      </c>
      <c r="D1187" s="57" t="s">
        <v>2746</v>
      </c>
    </row>
    <row r="1188" spans="3:4" x14ac:dyDescent="0.2">
      <c r="C1188" s="56" t="s">
        <v>2747</v>
      </c>
      <c r="D1188" s="57" t="s">
        <v>2748</v>
      </c>
    </row>
    <row r="1189" spans="3:4" x14ac:dyDescent="0.2">
      <c r="C1189" s="56" t="s">
        <v>2749</v>
      </c>
      <c r="D1189" s="57" t="s">
        <v>2750</v>
      </c>
    </row>
    <row r="1190" spans="3:4" x14ac:dyDescent="0.2">
      <c r="C1190" s="56" t="s">
        <v>2751</v>
      </c>
      <c r="D1190" s="57" t="s">
        <v>2752</v>
      </c>
    </row>
    <row r="1191" spans="3:4" x14ac:dyDescent="0.2">
      <c r="C1191" s="56" t="s">
        <v>2753</v>
      </c>
      <c r="D1191" s="57" t="s">
        <v>2754</v>
      </c>
    </row>
    <row r="1192" spans="3:4" x14ac:dyDescent="0.2">
      <c r="C1192" s="56" t="s">
        <v>2755</v>
      </c>
      <c r="D1192" s="57" t="s">
        <v>2756</v>
      </c>
    </row>
    <row r="1193" spans="3:4" x14ac:dyDescent="0.2">
      <c r="C1193" s="56" t="s">
        <v>2757</v>
      </c>
      <c r="D1193" s="57" t="s">
        <v>2758</v>
      </c>
    </row>
    <row r="1194" spans="3:4" x14ac:dyDescent="0.2">
      <c r="C1194" s="56" t="s">
        <v>2759</v>
      </c>
      <c r="D1194" s="57" t="s">
        <v>2760</v>
      </c>
    </row>
    <row r="1195" spans="3:4" x14ac:dyDescent="0.2">
      <c r="C1195" s="56" t="s">
        <v>2761</v>
      </c>
      <c r="D1195" s="57" t="s">
        <v>2762</v>
      </c>
    </row>
    <row r="1196" spans="3:4" x14ac:dyDescent="0.2">
      <c r="C1196" s="56" t="s">
        <v>2763</v>
      </c>
      <c r="D1196" s="57" t="s">
        <v>2764</v>
      </c>
    </row>
    <row r="1197" spans="3:4" x14ac:dyDescent="0.2">
      <c r="C1197" s="56" t="s">
        <v>2765</v>
      </c>
      <c r="D1197" s="57" t="s">
        <v>2766</v>
      </c>
    </row>
    <row r="1198" spans="3:4" x14ac:dyDescent="0.2">
      <c r="C1198" s="56" t="s">
        <v>2767</v>
      </c>
      <c r="D1198" s="57" t="s">
        <v>2768</v>
      </c>
    </row>
    <row r="1199" spans="3:4" x14ac:dyDescent="0.2">
      <c r="C1199" s="56" t="s">
        <v>2769</v>
      </c>
      <c r="D1199" s="57" t="s">
        <v>2770</v>
      </c>
    </row>
    <row r="1200" spans="3:4" x14ac:dyDescent="0.2">
      <c r="C1200" s="56" t="s">
        <v>2771</v>
      </c>
      <c r="D1200" s="57" t="s">
        <v>2772</v>
      </c>
    </row>
    <row r="1201" spans="3:4" x14ac:dyDescent="0.2">
      <c r="C1201" s="56" t="s">
        <v>2773</v>
      </c>
      <c r="D1201" s="57" t="s">
        <v>2774</v>
      </c>
    </row>
    <row r="1202" spans="3:4" x14ac:dyDescent="0.2">
      <c r="C1202" s="56" t="s">
        <v>2775</v>
      </c>
      <c r="D1202" s="57" t="s">
        <v>2776</v>
      </c>
    </row>
    <row r="1203" spans="3:4" x14ac:dyDescent="0.2">
      <c r="C1203" s="56" t="s">
        <v>2777</v>
      </c>
      <c r="D1203" s="57" t="s">
        <v>2778</v>
      </c>
    </row>
    <row r="1204" spans="3:4" x14ac:dyDescent="0.2">
      <c r="C1204" s="56" t="s">
        <v>2779</v>
      </c>
      <c r="D1204" s="57" t="s">
        <v>2780</v>
      </c>
    </row>
    <row r="1205" spans="3:4" x14ac:dyDescent="0.2">
      <c r="C1205" s="56" t="s">
        <v>2781</v>
      </c>
      <c r="D1205" s="57" t="s">
        <v>2782</v>
      </c>
    </row>
    <row r="1206" spans="3:4" x14ac:dyDescent="0.2">
      <c r="C1206" s="56" t="s">
        <v>2783</v>
      </c>
      <c r="D1206" s="57" t="s">
        <v>2784</v>
      </c>
    </row>
    <row r="1207" spans="3:4" x14ac:dyDescent="0.2">
      <c r="C1207" s="56" t="s">
        <v>2785</v>
      </c>
      <c r="D1207" s="57" t="s">
        <v>2786</v>
      </c>
    </row>
    <row r="1208" spans="3:4" x14ac:dyDescent="0.2">
      <c r="C1208" s="56" t="s">
        <v>2787</v>
      </c>
      <c r="D1208" s="57" t="s">
        <v>2788</v>
      </c>
    </row>
    <row r="1209" spans="3:4" x14ac:dyDescent="0.2">
      <c r="C1209" s="56" t="s">
        <v>2789</v>
      </c>
      <c r="D1209" s="57" t="s">
        <v>2790</v>
      </c>
    </row>
    <row r="1210" spans="3:4" x14ac:dyDescent="0.2">
      <c r="C1210" s="56" t="s">
        <v>2791</v>
      </c>
      <c r="D1210" s="57" t="s">
        <v>2792</v>
      </c>
    </row>
    <row r="1211" spans="3:4" x14ac:dyDescent="0.2">
      <c r="C1211" s="56" t="s">
        <v>2793</v>
      </c>
      <c r="D1211" s="57" t="s">
        <v>2794</v>
      </c>
    </row>
    <row r="1212" spans="3:4" x14ac:dyDescent="0.2">
      <c r="C1212" s="56" t="s">
        <v>2795</v>
      </c>
      <c r="D1212" s="57" t="s">
        <v>2796</v>
      </c>
    </row>
    <row r="1213" spans="3:4" x14ac:dyDescent="0.2">
      <c r="C1213" s="56" t="s">
        <v>2797</v>
      </c>
      <c r="D1213" s="57" t="s">
        <v>2798</v>
      </c>
    </row>
    <row r="1214" spans="3:4" x14ac:dyDescent="0.2">
      <c r="C1214" s="56" t="s">
        <v>2799</v>
      </c>
      <c r="D1214" s="57" t="s">
        <v>2800</v>
      </c>
    </row>
    <row r="1215" spans="3:4" x14ac:dyDescent="0.2">
      <c r="C1215" s="56" t="s">
        <v>2801</v>
      </c>
      <c r="D1215" s="57" t="s">
        <v>2802</v>
      </c>
    </row>
    <row r="1216" spans="3:4" x14ac:dyDescent="0.2">
      <c r="C1216" s="56" t="s">
        <v>2803</v>
      </c>
      <c r="D1216" s="57" t="s">
        <v>2804</v>
      </c>
    </row>
    <row r="1217" spans="3:4" x14ac:dyDescent="0.2">
      <c r="C1217" s="56" t="s">
        <v>2805</v>
      </c>
      <c r="D1217" s="57" t="s">
        <v>2806</v>
      </c>
    </row>
    <row r="1218" spans="3:4" x14ac:dyDescent="0.2">
      <c r="C1218" s="56" t="s">
        <v>2807</v>
      </c>
      <c r="D1218" s="57" t="s">
        <v>2808</v>
      </c>
    </row>
    <row r="1219" spans="3:4" x14ac:dyDescent="0.2">
      <c r="C1219" s="56" t="s">
        <v>2809</v>
      </c>
      <c r="D1219" s="57" t="s">
        <v>2810</v>
      </c>
    </row>
    <row r="1220" spans="3:4" x14ac:dyDescent="0.2">
      <c r="C1220" s="56" t="s">
        <v>2811</v>
      </c>
      <c r="D1220" s="57" t="s">
        <v>2812</v>
      </c>
    </row>
    <row r="1221" spans="3:4" x14ac:dyDescent="0.2">
      <c r="C1221" s="56" t="s">
        <v>2813</v>
      </c>
      <c r="D1221" s="59" t="s">
        <v>2814</v>
      </c>
    </row>
    <row r="1222" spans="3:4" x14ac:dyDescent="0.2">
      <c r="C1222" s="56" t="s">
        <v>2815</v>
      </c>
      <c r="D1222" s="57" t="s">
        <v>2816</v>
      </c>
    </row>
    <row r="1223" spans="3:4" x14ac:dyDescent="0.2">
      <c r="C1223" s="56" t="s">
        <v>2817</v>
      </c>
      <c r="D1223" s="57" t="s">
        <v>2818</v>
      </c>
    </row>
    <row r="1224" spans="3:4" x14ac:dyDescent="0.2">
      <c r="C1224" s="56" t="s">
        <v>2819</v>
      </c>
      <c r="D1224" s="57" t="s">
        <v>2820</v>
      </c>
    </row>
    <row r="1225" spans="3:4" x14ac:dyDescent="0.2">
      <c r="C1225" s="56" t="s">
        <v>2821</v>
      </c>
      <c r="D1225" s="57" t="s">
        <v>2822</v>
      </c>
    </row>
    <row r="1226" spans="3:4" x14ac:dyDescent="0.2">
      <c r="C1226" s="56" t="s">
        <v>2823</v>
      </c>
      <c r="D1226" s="57" t="s">
        <v>2824</v>
      </c>
    </row>
    <row r="1227" spans="3:4" x14ac:dyDescent="0.2">
      <c r="C1227" s="56" t="s">
        <v>2825</v>
      </c>
      <c r="D1227" s="57" t="s">
        <v>2826</v>
      </c>
    </row>
    <row r="1228" spans="3:4" x14ac:dyDescent="0.2">
      <c r="C1228" s="56" t="s">
        <v>2827</v>
      </c>
      <c r="D1228" s="57" t="s">
        <v>2828</v>
      </c>
    </row>
    <row r="1229" spans="3:4" x14ac:dyDescent="0.2">
      <c r="C1229" s="56" t="s">
        <v>2829</v>
      </c>
      <c r="D1229" s="57" t="s">
        <v>2830</v>
      </c>
    </row>
    <row r="1230" spans="3:4" x14ac:dyDescent="0.2">
      <c r="C1230" s="56" t="s">
        <v>2831</v>
      </c>
      <c r="D1230" s="57" t="s">
        <v>2832</v>
      </c>
    </row>
    <row r="1231" spans="3:4" x14ac:dyDescent="0.2">
      <c r="C1231" s="56" t="s">
        <v>2833</v>
      </c>
      <c r="D1231" s="57" t="s">
        <v>2834</v>
      </c>
    </row>
    <row r="1232" spans="3:4" x14ac:dyDescent="0.2">
      <c r="C1232" s="56" t="s">
        <v>2835</v>
      </c>
      <c r="D1232" s="57" t="s">
        <v>2836</v>
      </c>
    </row>
    <row r="1233" spans="3:4" x14ac:dyDescent="0.2">
      <c r="C1233" s="56" t="s">
        <v>2837</v>
      </c>
      <c r="D1233" s="57" t="s">
        <v>2838</v>
      </c>
    </row>
    <row r="1234" spans="3:4" x14ac:dyDescent="0.2">
      <c r="C1234" s="56" t="s">
        <v>2839</v>
      </c>
      <c r="D1234" s="57" t="s">
        <v>2840</v>
      </c>
    </row>
    <row r="1235" spans="3:4" x14ac:dyDescent="0.2">
      <c r="C1235" s="56" t="s">
        <v>2841</v>
      </c>
      <c r="D1235" s="57" t="s">
        <v>2842</v>
      </c>
    </row>
    <row r="1236" spans="3:4" x14ac:dyDescent="0.2">
      <c r="C1236" s="56" t="s">
        <v>2843</v>
      </c>
      <c r="D1236" s="57" t="s">
        <v>2844</v>
      </c>
    </row>
    <row r="1237" spans="3:4" x14ac:dyDescent="0.2">
      <c r="C1237" s="56" t="s">
        <v>2845</v>
      </c>
      <c r="D1237" s="57" t="s">
        <v>2846</v>
      </c>
    </row>
    <row r="1238" spans="3:4" x14ac:dyDescent="0.2">
      <c r="C1238" s="56" t="s">
        <v>2847</v>
      </c>
      <c r="D1238" s="57" t="s">
        <v>2848</v>
      </c>
    </row>
    <row r="1239" spans="3:4" x14ac:dyDescent="0.2">
      <c r="C1239" s="56" t="s">
        <v>2849</v>
      </c>
      <c r="D1239" s="57" t="s">
        <v>2850</v>
      </c>
    </row>
    <row r="1240" spans="3:4" x14ac:dyDescent="0.2">
      <c r="C1240" s="56" t="s">
        <v>2851</v>
      </c>
      <c r="D1240" s="57" t="s">
        <v>2852</v>
      </c>
    </row>
    <row r="1241" spans="3:4" x14ac:dyDescent="0.2">
      <c r="C1241" s="56" t="s">
        <v>2853</v>
      </c>
      <c r="D1241" s="57" t="s">
        <v>2854</v>
      </c>
    </row>
    <row r="1242" spans="3:4" x14ac:dyDescent="0.2">
      <c r="C1242" s="56" t="s">
        <v>2855</v>
      </c>
      <c r="D1242" s="57" t="s">
        <v>2856</v>
      </c>
    </row>
    <row r="1243" spans="3:4" x14ac:dyDescent="0.2">
      <c r="C1243" s="56" t="s">
        <v>2857</v>
      </c>
      <c r="D1243" s="57" t="s">
        <v>2858</v>
      </c>
    </row>
    <row r="1244" spans="3:4" x14ac:dyDescent="0.2">
      <c r="C1244" s="56" t="s">
        <v>2859</v>
      </c>
      <c r="D1244" s="57" t="s">
        <v>2860</v>
      </c>
    </row>
    <row r="1245" spans="3:4" x14ac:dyDescent="0.2">
      <c r="C1245" s="56" t="s">
        <v>2861</v>
      </c>
      <c r="D1245" s="57" t="s">
        <v>2862</v>
      </c>
    </row>
    <row r="1246" spans="3:4" x14ac:dyDescent="0.2">
      <c r="C1246" s="56" t="s">
        <v>2863</v>
      </c>
      <c r="D1246" s="57" t="s">
        <v>2864</v>
      </c>
    </row>
    <row r="1247" spans="3:4" x14ac:dyDescent="0.2">
      <c r="C1247" s="56" t="s">
        <v>2865</v>
      </c>
      <c r="D1247" s="57" t="s">
        <v>2866</v>
      </c>
    </row>
    <row r="1248" spans="3:4" x14ac:dyDescent="0.2">
      <c r="C1248" s="56" t="s">
        <v>2867</v>
      </c>
      <c r="D1248" s="57" t="s">
        <v>2868</v>
      </c>
    </row>
    <row r="1249" spans="3:4" x14ac:dyDescent="0.2">
      <c r="C1249" s="56" t="s">
        <v>2869</v>
      </c>
      <c r="D1249" s="57" t="s">
        <v>2870</v>
      </c>
    </row>
    <row r="1250" spans="3:4" x14ac:dyDescent="0.2">
      <c r="C1250" s="56" t="s">
        <v>2871</v>
      </c>
      <c r="D1250" s="57" t="s">
        <v>2872</v>
      </c>
    </row>
    <row r="1251" spans="3:4" x14ac:dyDescent="0.2">
      <c r="C1251" s="56" t="s">
        <v>2873</v>
      </c>
      <c r="D1251" s="57" t="s">
        <v>2874</v>
      </c>
    </row>
    <row r="1252" spans="3:4" x14ac:dyDescent="0.2">
      <c r="C1252" s="56" t="s">
        <v>2875</v>
      </c>
      <c r="D1252" s="57" t="s">
        <v>2876</v>
      </c>
    </row>
    <row r="1253" spans="3:4" x14ac:dyDescent="0.2">
      <c r="C1253" s="56" t="s">
        <v>2877</v>
      </c>
      <c r="D1253" s="57" t="s">
        <v>2878</v>
      </c>
    </row>
    <row r="1254" spans="3:4" x14ac:dyDescent="0.2">
      <c r="C1254" s="56" t="s">
        <v>2879</v>
      </c>
      <c r="D1254" s="57" t="s">
        <v>2880</v>
      </c>
    </row>
    <row r="1255" spans="3:4" x14ac:dyDescent="0.2">
      <c r="C1255" s="56" t="s">
        <v>2881</v>
      </c>
      <c r="D1255" s="57" t="s">
        <v>2882</v>
      </c>
    </row>
    <row r="1256" spans="3:4" x14ac:dyDescent="0.2">
      <c r="C1256" s="56" t="s">
        <v>2883</v>
      </c>
      <c r="D1256" s="57" t="s">
        <v>2884</v>
      </c>
    </row>
    <row r="1257" spans="3:4" x14ac:dyDescent="0.2">
      <c r="C1257" s="56" t="s">
        <v>2885</v>
      </c>
      <c r="D1257" s="57" t="s">
        <v>2886</v>
      </c>
    </row>
    <row r="1258" spans="3:4" x14ac:dyDescent="0.2">
      <c r="C1258" s="56" t="s">
        <v>2887</v>
      </c>
      <c r="D1258" s="57" t="s">
        <v>2888</v>
      </c>
    </row>
    <row r="1259" spans="3:4" x14ac:dyDescent="0.2">
      <c r="C1259" s="56" t="s">
        <v>2889</v>
      </c>
      <c r="D1259" s="57" t="s">
        <v>2890</v>
      </c>
    </row>
    <row r="1260" spans="3:4" x14ac:dyDescent="0.2">
      <c r="C1260" s="56" t="s">
        <v>2891</v>
      </c>
      <c r="D1260" s="57" t="s">
        <v>29</v>
      </c>
    </row>
    <row r="1261" spans="3:4" x14ac:dyDescent="0.2">
      <c r="C1261" s="56" t="s">
        <v>2892</v>
      </c>
      <c r="D1261" s="57" t="s">
        <v>2893</v>
      </c>
    </row>
    <row r="1262" spans="3:4" x14ac:dyDescent="0.2">
      <c r="C1262" s="56" t="s">
        <v>2894</v>
      </c>
      <c r="D1262" s="57" t="s">
        <v>2895</v>
      </c>
    </row>
    <row r="1263" spans="3:4" x14ac:dyDescent="0.2">
      <c r="C1263" s="56" t="s">
        <v>2896</v>
      </c>
      <c r="D1263" s="57" t="s">
        <v>2897</v>
      </c>
    </row>
    <row r="1264" spans="3:4" x14ac:dyDescent="0.2">
      <c r="C1264" s="56" t="s">
        <v>2898</v>
      </c>
      <c r="D1264" s="57" t="s">
        <v>2899</v>
      </c>
    </row>
    <row r="1265" spans="3:4" x14ac:dyDescent="0.2">
      <c r="C1265" s="56" t="s">
        <v>2900</v>
      </c>
      <c r="D1265" s="57" t="s">
        <v>2901</v>
      </c>
    </row>
    <row r="1266" spans="3:4" x14ac:dyDescent="0.2">
      <c r="C1266" s="56" t="s">
        <v>2902</v>
      </c>
      <c r="D1266" s="57" t="s">
        <v>2903</v>
      </c>
    </row>
    <row r="1267" spans="3:4" x14ac:dyDescent="0.2">
      <c r="C1267" s="56" t="s">
        <v>2904</v>
      </c>
      <c r="D1267" s="57" t="s">
        <v>2905</v>
      </c>
    </row>
    <row r="1268" spans="3:4" x14ac:dyDescent="0.2">
      <c r="C1268" s="56" t="s">
        <v>2906</v>
      </c>
      <c r="D1268" s="57" t="s">
        <v>2907</v>
      </c>
    </row>
    <row r="1269" spans="3:4" x14ac:dyDescent="0.2">
      <c r="C1269" s="56" t="s">
        <v>2908</v>
      </c>
      <c r="D1269" s="57" t="s">
        <v>2909</v>
      </c>
    </row>
    <row r="1270" spans="3:4" x14ac:dyDescent="0.2">
      <c r="C1270" s="56" t="s">
        <v>2910</v>
      </c>
      <c r="D1270" s="57" t="s">
        <v>2911</v>
      </c>
    </row>
    <row r="1271" spans="3:4" x14ac:dyDescent="0.2">
      <c r="C1271" s="56" t="s">
        <v>2912</v>
      </c>
      <c r="D1271" s="57" t="s">
        <v>2913</v>
      </c>
    </row>
    <row r="1272" spans="3:4" x14ac:dyDescent="0.2">
      <c r="C1272" s="56" t="s">
        <v>2914</v>
      </c>
      <c r="D1272" s="57" t="s">
        <v>2915</v>
      </c>
    </row>
    <row r="1273" spans="3:4" x14ac:dyDescent="0.2">
      <c r="C1273" s="56" t="s">
        <v>2916</v>
      </c>
      <c r="D1273" s="57" t="s">
        <v>2917</v>
      </c>
    </row>
    <row r="1274" spans="3:4" x14ac:dyDescent="0.2">
      <c r="C1274" s="56" t="s">
        <v>2918</v>
      </c>
      <c r="D1274" s="57" t="s">
        <v>2919</v>
      </c>
    </row>
    <row r="1275" spans="3:4" x14ac:dyDescent="0.2">
      <c r="C1275" s="56" t="s">
        <v>2920</v>
      </c>
      <c r="D1275" s="57" t="s">
        <v>2921</v>
      </c>
    </row>
    <row r="1276" spans="3:4" x14ac:dyDescent="0.2">
      <c r="C1276" s="56" t="s">
        <v>2922</v>
      </c>
      <c r="D1276" s="57" t="s">
        <v>2923</v>
      </c>
    </row>
    <row r="1277" spans="3:4" x14ac:dyDescent="0.2">
      <c r="C1277" s="56" t="s">
        <v>2924</v>
      </c>
      <c r="D1277" s="57" t="s">
        <v>2925</v>
      </c>
    </row>
    <row r="1278" spans="3:4" x14ac:dyDescent="0.2">
      <c r="C1278" s="56" t="s">
        <v>2926</v>
      </c>
      <c r="D1278" s="57" t="s">
        <v>2927</v>
      </c>
    </row>
    <row r="1279" spans="3:4" x14ac:dyDescent="0.2">
      <c r="C1279" s="56" t="s">
        <v>2928</v>
      </c>
      <c r="D1279" s="57" t="s">
        <v>2929</v>
      </c>
    </row>
    <row r="1280" spans="3:4" x14ac:dyDescent="0.2">
      <c r="C1280" s="56" t="s">
        <v>2930</v>
      </c>
      <c r="D1280" s="57" t="s">
        <v>2931</v>
      </c>
    </row>
    <row r="1281" spans="3:4" x14ac:dyDescent="0.2">
      <c r="C1281" s="56" t="s">
        <v>2932</v>
      </c>
      <c r="D1281" s="57" t="s">
        <v>2933</v>
      </c>
    </row>
    <row r="1282" spans="3:4" x14ac:dyDescent="0.2">
      <c r="C1282" s="56" t="s">
        <v>2934</v>
      </c>
      <c r="D1282" s="57" t="s">
        <v>2935</v>
      </c>
    </row>
    <row r="1283" spans="3:4" x14ac:dyDescent="0.2">
      <c r="C1283" s="56" t="s">
        <v>2936</v>
      </c>
      <c r="D1283" s="57" t="s">
        <v>65</v>
      </c>
    </row>
    <row r="1284" spans="3:4" x14ac:dyDescent="0.2">
      <c r="C1284" s="56" t="s">
        <v>2937</v>
      </c>
      <c r="D1284" s="59" t="s">
        <v>2938</v>
      </c>
    </row>
    <row r="1285" spans="3:4" x14ac:dyDescent="0.2">
      <c r="C1285" s="56" t="s">
        <v>2939</v>
      </c>
      <c r="D1285" s="57" t="s">
        <v>2940</v>
      </c>
    </row>
    <row r="1286" spans="3:4" x14ac:dyDescent="0.2">
      <c r="C1286" s="56" t="s">
        <v>2941</v>
      </c>
      <c r="D1286" s="57" t="s">
        <v>2942</v>
      </c>
    </row>
    <row r="1287" spans="3:4" x14ac:dyDescent="0.2">
      <c r="C1287" s="56" t="s">
        <v>2943</v>
      </c>
      <c r="D1287" s="57" t="s">
        <v>2944</v>
      </c>
    </row>
    <row r="1288" spans="3:4" x14ac:dyDescent="0.2">
      <c r="C1288" s="56" t="s">
        <v>2945</v>
      </c>
      <c r="D1288" s="57" t="s">
        <v>2946</v>
      </c>
    </row>
    <row r="1289" spans="3:4" x14ac:dyDescent="0.2">
      <c r="C1289" s="56" t="s">
        <v>2947</v>
      </c>
      <c r="D1289" s="57" t="s">
        <v>2948</v>
      </c>
    </row>
    <row r="1290" spans="3:4" x14ac:dyDescent="0.2">
      <c r="C1290" s="56" t="s">
        <v>2949</v>
      </c>
      <c r="D1290" s="57" t="s">
        <v>2950</v>
      </c>
    </row>
    <row r="1291" spans="3:4" x14ac:dyDescent="0.2">
      <c r="C1291" s="56" t="s">
        <v>2951</v>
      </c>
      <c r="D1291" s="57" t="s">
        <v>2952</v>
      </c>
    </row>
    <row r="1292" spans="3:4" x14ac:dyDescent="0.2">
      <c r="C1292" s="56" t="s">
        <v>2953</v>
      </c>
      <c r="D1292" s="57" t="s">
        <v>2954</v>
      </c>
    </row>
    <row r="1293" spans="3:4" x14ac:dyDescent="0.2">
      <c r="C1293" s="56" t="s">
        <v>2955</v>
      </c>
      <c r="D1293" s="57" t="s">
        <v>2956</v>
      </c>
    </row>
    <row r="1294" spans="3:4" x14ac:dyDescent="0.2">
      <c r="C1294" s="56" t="s">
        <v>2957</v>
      </c>
      <c r="D1294" s="57" t="s">
        <v>2958</v>
      </c>
    </row>
    <row r="1295" spans="3:4" x14ac:dyDescent="0.2">
      <c r="C1295" s="56" t="s">
        <v>2959</v>
      </c>
      <c r="D1295" s="57" t="s">
        <v>2960</v>
      </c>
    </row>
    <row r="1296" spans="3:4" x14ac:dyDescent="0.2">
      <c r="C1296" s="56" t="s">
        <v>2961</v>
      </c>
      <c r="D1296" s="57" t="s">
        <v>2962</v>
      </c>
    </row>
    <row r="1297" spans="3:4" x14ac:dyDescent="0.2">
      <c r="C1297" s="56" t="s">
        <v>2963</v>
      </c>
      <c r="D1297" s="57" t="s">
        <v>2964</v>
      </c>
    </row>
    <row r="1298" spans="3:4" x14ac:dyDescent="0.2">
      <c r="C1298" s="56" t="s">
        <v>2965</v>
      </c>
      <c r="D1298" s="57" t="s">
        <v>2966</v>
      </c>
    </row>
    <row r="1299" spans="3:4" x14ac:dyDescent="0.2">
      <c r="C1299" s="56" t="s">
        <v>2967</v>
      </c>
      <c r="D1299" s="57" t="s">
        <v>2968</v>
      </c>
    </row>
    <row r="1300" spans="3:4" x14ac:dyDescent="0.2">
      <c r="C1300" s="56" t="s">
        <v>2969</v>
      </c>
      <c r="D1300" s="57" t="s">
        <v>2970</v>
      </c>
    </row>
    <row r="1301" spans="3:4" x14ac:dyDescent="0.2">
      <c r="C1301" s="56" t="s">
        <v>2971</v>
      </c>
      <c r="D1301" s="57" t="s">
        <v>2972</v>
      </c>
    </row>
    <row r="1302" spans="3:4" x14ac:dyDescent="0.2">
      <c r="C1302" s="56" t="s">
        <v>2973</v>
      </c>
      <c r="D1302" s="57" t="s">
        <v>2974</v>
      </c>
    </row>
    <row r="1303" spans="3:4" x14ac:dyDescent="0.2">
      <c r="C1303" s="56" t="s">
        <v>2975</v>
      </c>
      <c r="D1303" s="57" t="s">
        <v>2976</v>
      </c>
    </row>
    <row r="1304" spans="3:4" x14ac:dyDescent="0.2">
      <c r="C1304" s="56" t="s">
        <v>2977</v>
      </c>
      <c r="D1304" s="57" t="s">
        <v>2978</v>
      </c>
    </row>
    <row r="1305" spans="3:4" x14ac:dyDescent="0.2">
      <c r="C1305" s="56" t="s">
        <v>2979</v>
      </c>
      <c r="D1305" s="57" t="s">
        <v>2980</v>
      </c>
    </row>
    <row r="1306" spans="3:4" x14ac:dyDescent="0.2">
      <c r="C1306" s="56" t="s">
        <v>2981</v>
      </c>
      <c r="D1306" s="57" t="s">
        <v>2982</v>
      </c>
    </row>
    <row r="1307" spans="3:4" x14ac:dyDescent="0.2">
      <c r="C1307" s="56" t="s">
        <v>2983</v>
      </c>
      <c r="D1307" s="57" t="s">
        <v>2984</v>
      </c>
    </row>
    <row r="1308" spans="3:4" x14ac:dyDescent="0.2">
      <c r="C1308" s="56" t="s">
        <v>2985</v>
      </c>
      <c r="D1308" s="57" t="s">
        <v>2986</v>
      </c>
    </row>
    <row r="1309" spans="3:4" x14ac:dyDescent="0.2">
      <c r="C1309" s="56" t="s">
        <v>2987</v>
      </c>
      <c r="D1309" s="57" t="s">
        <v>2988</v>
      </c>
    </row>
    <row r="1310" spans="3:4" x14ac:dyDescent="0.2">
      <c r="C1310" s="56" t="s">
        <v>2989</v>
      </c>
      <c r="D1310" s="57" t="s">
        <v>2990</v>
      </c>
    </row>
    <row r="1311" spans="3:4" x14ac:dyDescent="0.2">
      <c r="C1311" s="56" t="s">
        <v>2991</v>
      </c>
      <c r="D1311" s="57" t="s">
        <v>2992</v>
      </c>
    </row>
    <row r="1312" spans="3:4" x14ac:dyDescent="0.2">
      <c r="C1312" s="56" t="s">
        <v>2993</v>
      </c>
      <c r="D1312" s="57" t="s">
        <v>2994</v>
      </c>
    </row>
    <row r="1313" spans="3:4" x14ac:dyDescent="0.2">
      <c r="C1313" s="56" t="s">
        <v>2995</v>
      </c>
      <c r="D1313" s="57" t="s">
        <v>2996</v>
      </c>
    </row>
    <row r="1314" spans="3:4" x14ac:dyDescent="0.2">
      <c r="C1314" s="56" t="s">
        <v>2997</v>
      </c>
      <c r="D1314" s="57" t="s">
        <v>2998</v>
      </c>
    </row>
    <row r="1315" spans="3:4" x14ac:dyDescent="0.2">
      <c r="C1315" s="56" t="s">
        <v>2999</v>
      </c>
      <c r="D1315" s="57" t="s">
        <v>3000</v>
      </c>
    </row>
    <row r="1316" spans="3:4" x14ac:dyDescent="0.2">
      <c r="C1316" s="56" t="s">
        <v>3001</v>
      </c>
      <c r="D1316" s="57" t="s">
        <v>3002</v>
      </c>
    </row>
    <row r="1317" spans="3:4" x14ac:dyDescent="0.2">
      <c r="C1317" s="56" t="s">
        <v>3003</v>
      </c>
      <c r="D1317" s="57" t="s">
        <v>3004</v>
      </c>
    </row>
    <row r="1318" spans="3:4" x14ac:dyDescent="0.2">
      <c r="C1318" s="56" t="s">
        <v>3005</v>
      </c>
      <c r="D1318" s="57" t="s">
        <v>3006</v>
      </c>
    </row>
    <row r="1319" spans="3:4" x14ac:dyDescent="0.2">
      <c r="C1319" s="56" t="s">
        <v>3007</v>
      </c>
      <c r="D1319" s="57" t="s">
        <v>3008</v>
      </c>
    </row>
    <row r="1320" spans="3:4" x14ac:dyDescent="0.2">
      <c r="C1320" s="56" t="s">
        <v>3009</v>
      </c>
      <c r="D1320" s="57" t="s">
        <v>3010</v>
      </c>
    </row>
    <row r="1321" spans="3:4" x14ac:dyDescent="0.2">
      <c r="C1321" s="56" t="s">
        <v>3011</v>
      </c>
      <c r="D1321" s="57" t="s">
        <v>3012</v>
      </c>
    </row>
    <row r="1322" spans="3:4" x14ac:dyDescent="0.2">
      <c r="C1322" s="56" t="s">
        <v>3013</v>
      </c>
      <c r="D1322" s="57" t="s">
        <v>3014</v>
      </c>
    </row>
    <row r="1323" spans="3:4" x14ac:dyDescent="0.2">
      <c r="C1323" s="56" t="s">
        <v>3015</v>
      </c>
      <c r="D1323" s="57" t="s">
        <v>30</v>
      </c>
    </row>
    <row r="1324" spans="3:4" x14ac:dyDescent="0.2">
      <c r="C1324" s="56" t="s">
        <v>3016</v>
      </c>
      <c r="D1324" s="57" t="s">
        <v>3017</v>
      </c>
    </row>
    <row r="1325" spans="3:4" x14ac:dyDescent="0.2">
      <c r="C1325" s="56" t="s">
        <v>3018</v>
      </c>
      <c r="D1325" s="57" t="s">
        <v>3019</v>
      </c>
    </row>
    <row r="1326" spans="3:4" x14ac:dyDescent="0.2">
      <c r="C1326" s="56" t="s">
        <v>3020</v>
      </c>
      <c r="D1326" s="57" t="s">
        <v>3021</v>
      </c>
    </row>
    <row r="1327" spans="3:4" x14ac:dyDescent="0.2">
      <c r="C1327" s="56" t="s">
        <v>3022</v>
      </c>
      <c r="D1327" s="57" t="s">
        <v>3023</v>
      </c>
    </row>
    <row r="1328" spans="3:4" x14ac:dyDescent="0.2">
      <c r="C1328" s="56" t="s">
        <v>3024</v>
      </c>
      <c r="D1328" s="57" t="s">
        <v>3025</v>
      </c>
    </row>
    <row r="1329" spans="3:4" x14ac:dyDescent="0.2">
      <c r="C1329" s="56" t="s">
        <v>3026</v>
      </c>
      <c r="D1329" s="57" t="s">
        <v>3027</v>
      </c>
    </row>
    <row r="1330" spans="3:4" x14ac:dyDescent="0.2">
      <c r="C1330" s="56" t="s">
        <v>3028</v>
      </c>
      <c r="D1330" s="57" t="s">
        <v>3029</v>
      </c>
    </row>
    <row r="1331" spans="3:4" x14ac:dyDescent="0.2">
      <c r="C1331" s="56" t="s">
        <v>3030</v>
      </c>
      <c r="D1331" s="57" t="s">
        <v>3031</v>
      </c>
    </row>
    <row r="1332" spans="3:4" x14ac:dyDescent="0.2">
      <c r="C1332" s="56" t="s">
        <v>3032</v>
      </c>
      <c r="D1332" s="57" t="s">
        <v>3033</v>
      </c>
    </row>
    <row r="1333" spans="3:4" x14ac:dyDescent="0.2">
      <c r="C1333" s="56" t="s">
        <v>3034</v>
      </c>
      <c r="D1333" s="57" t="s">
        <v>3035</v>
      </c>
    </row>
    <row r="1334" spans="3:4" x14ac:dyDescent="0.2">
      <c r="C1334" s="56" t="s">
        <v>3036</v>
      </c>
      <c r="D1334" s="57" t="s">
        <v>3037</v>
      </c>
    </row>
    <row r="1335" spans="3:4" x14ac:dyDescent="0.2">
      <c r="C1335" s="56" t="s">
        <v>3038</v>
      </c>
      <c r="D1335" s="57" t="s">
        <v>3039</v>
      </c>
    </row>
    <row r="1336" spans="3:4" x14ac:dyDescent="0.2">
      <c r="C1336" s="56" t="s">
        <v>3040</v>
      </c>
      <c r="D1336" s="57" t="s">
        <v>3041</v>
      </c>
    </row>
    <row r="1337" spans="3:4" x14ac:dyDescent="0.2">
      <c r="C1337" s="56" t="s">
        <v>3042</v>
      </c>
      <c r="D1337" s="57" t="s">
        <v>3043</v>
      </c>
    </row>
    <row r="1338" spans="3:4" x14ac:dyDescent="0.2">
      <c r="C1338" s="56" t="s">
        <v>3044</v>
      </c>
      <c r="D1338" s="57" t="s">
        <v>3045</v>
      </c>
    </row>
    <row r="1339" spans="3:4" x14ac:dyDescent="0.2">
      <c r="C1339" s="56" t="s">
        <v>3046</v>
      </c>
      <c r="D1339" s="57" t="s">
        <v>3047</v>
      </c>
    </row>
    <row r="1340" spans="3:4" x14ac:dyDescent="0.2">
      <c r="C1340" s="56" t="s">
        <v>3048</v>
      </c>
      <c r="D1340" s="57" t="s">
        <v>3049</v>
      </c>
    </row>
    <row r="1341" spans="3:4" x14ac:dyDescent="0.2">
      <c r="C1341" s="56" t="s">
        <v>3050</v>
      </c>
      <c r="D1341" s="57" t="s">
        <v>3051</v>
      </c>
    </row>
    <row r="1342" spans="3:4" x14ac:dyDescent="0.2">
      <c r="C1342" s="56" t="s">
        <v>3052</v>
      </c>
      <c r="D1342" s="57" t="s">
        <v>3053</v>
      </c>
    </row>
    <row r="1343" spans="3:4" x14ac:dyDescent="0.2">
      <c r="C1343" s="56" t="s">
        <v>3054</v>
      </c>
      <c r="D1343" s="57" t="s">
        <v>3055</v>
      </c>
    </row>
    <row r="1344" spans="3:4" x14ac:dyDescent="0.2">
      <c r="C1344" s="56" t="s">
        <v>3056</v>
      </c>
      <c r="D1344" s="57" t="s">
        <v>3057</v>
      </c>
    </row>
    <row r="1345" spans="3:4" x14ac:dyDescent="0.2">
      <c r="C1345" s="56" t="s">
        <v>3058</v>
      </c>
      <c r="D1345" s="57" t="s">
        <v>3059</v>
      </c>
    </row>
    <row r="1346" spans="3:4" x14ac:dyDescent="0.2">
      <c r="C1346" s="56" t="s">
        <v>3060</v>
      </c>
      <c r="D1346" s="57" t="s">
        <v>3061</v>
      </c>
    </row>
    <row r="1347" spans="3:4" x14ac:dyDescent="0.2">
      <c r="C1347" s="56" t="s">
        <v>3062</v>
      </c>
      <c r="D1347" s="57" t="s">
        <v>3063</v>
      </c>
    </row>
    <row r="1348" spans="3:4" x14ac:dyDescent="0.2">
      <c r="C1348" s="56" t="s">
        <v>3064</v>
      </c>
      <c r="D1348" s="57" t="s">
        <v>3065</v>
      </c>
    </row>
    <row r="1349" spans="3:4" x14ac:dyDescent="0.2">
      <c r="C1349" s="56" t="s">
        <v>3066</v>
      </c>
      <c r="D1349" s="57" t="s">
        <v>3067</v>
      </c>
    </row>
    <row r="1350" spans="3:4" x14ac:dyDescent="0.2">
      <c r="C1350" s="56" t="s">
        <v>3068</v>
      </c>
      <c r="D1350" s="57" t="s">
        <v>3069</v>
      </c>
    </row>
    <row r="1351" spans="3:4" x14ac:dyDescent="0.2">
      <c r="C1351" s="56" t="s">
        <v>3070</v>
      </c>
      <c r="D1351" s="57" t="s">
        <v>3071</v>
      </c>
    </row>
    <row r="1352" spans="3:4" x14ac:dyDescent="0.2">
      <c r="C1352" s="56" t="s">
        <v>3072</v>
      </c>
      <c r="D1352" s="57" t="s">
        <v>80</v>
      </c>
    </row>
    <row r="1353" spans="3:4" x14ac:dyDescent="0.2">
      <c r="C1353" s="56" t="s">
        <v>3073</v>
      </c>
      <c r="D1353" s="57" t="s">
        <v>3074</v>
      </c>
    </row>
    <row r="1354" spans="3:4" x14ac:dyDescent="0.2">
      <c r="C1354" s="56" t="s">
        <v>3075</v>
      </c>
      <c r="D1354" s="57" t="s">
        <v>3076</v>
      </c>
    </row>
    <row r="1355" spans="3:4" x14ac:dyDescent="0.2">
      <c r="C1355" s="56" t="s">
        <v>3077</v>
      </c>
      <c r="D1355" s="57" t="s">
        <v>3078</v>
      </c>
    </row>
    <row r="1356" spans="3:4" x14ac:dyDescent="0.2">
      <c r="C1356" s="56" t="s">
        <v>3079</v>
      </c>
      <c r="D1356" s="57" t="s">
        <v>3080</v>
      </c>
    </row>
    <row r="1357" spans="3:4" x14ac:dyDescent="0.2">
      <c r="C1357" s="56" t="s">
        <v>3081</v>
      </c>
      <c r="D1357" s="57" t="s">
        <v>3082</v>
      </c>
    </row>
    <row r="1358" spans="3:4" x14ac:dyDescent="0.2">
      <c r="C1358" s="56" t="s">
        <v>3083</v>
      </c>
      <c r="D1358" s="57" t="s">
        <v>3084</v>
      </c>
    </row>
    <row r="1359" spans="3:4" x14ac:dyDescent="0.2">
      <c r="C1359" s="56" t="s">
        <v>3085</v>
      </c>
      <c r="D1359" s="57" t="s">
        <v>3086</v>
      </c>
    </row>
    <row r="1360" spans="3:4" x14ac:dyDescent="0.2">
      <c r="C1360" s="56" t="s">
        <v>3087</v>
      </c>
      <c r="D1360" s="57" t="s">
        <v>3088</v>
      </c>
    </row>
    <row r="1361" spans="3:4" x14ac:dyDescent="0.2">
      <c r="C1361" s="56" t="s">
        <v>3089</v>
      </c>
      <c r="D1361" s="57" t="s">
        <v>3090</v>
      </c>
    </row>
    <row r="1362" spans="3:4" x14ac:dyDescent="0.2">
      <c r="C1362" s="56" t="s">
        <v>3091</v>
      </c>
      <c r="D1362" s="57" t="s">
        <v>3092</v>
      </c>
    </row>
    <row r="1363" spans="3:4" x14ac:dyDescent="0.2">
      <c r="C1363" s="56" t="s">
        <v>3093</v>
      </c>
      <c r="D1363" s="57" t="s">
        <v>3094</v>
      </c>
    </row>
    <row r="1364" spans="3:4" x14ac:dyDescent="0.2">
      <c r="C1364" s="56" t="s">
        <v>3095</v>
      </c>
      <c r="D1364" s="57" t="s">
        <v>3096</v>
      </c>
    </row>
    <row r="1365" spans="3:4" x14ac:dyDescent="0.2">
      <c r="C1365" s="56" t="s">
        <v>3097</v>
      </c>
      <c r="D1365" s="57" t="s">
        <v>3098</v>
      </c>
    </row>
    <row r="1366" spans="3:4" x14ac:dyDescent="0.2">
      <c r="C1366" s="56" t="s">
        <v>3099</v>
      </c>
      <c r="D1366" s="57" t="s">
        <v>3100</v>
      </c>
    </row>
    <row r="1367" spans="3:4" x14ac:dyDescent="0.2">
      <c r="C1367" s="56" t="s">
        <v>3101</v>
      </c>
      <c r="D1367" s="57" t="s">
        <v>3102</v>
      </c>
    </row>
    <row r="1368" spans="3:4" x14ac:dyDescent="0.2">
      <c r="C1368" s="56" t="s">
        <v>3103</v>
      </c>
      <c r="D1368" s="57" t="s">
        <v>3104</v>
      </c>
    </row>
    <row r="1369" spans="3:4" x14ac:dyDescent="0.2">
      <c r="C1369" s="56" t="s">
        <v>3105</v>
      </c>
      <c r="D1369" s="57" t="s">
        <v>3106</v>
      </c>
    </row>
    <row r="1370" spans="3:4" x14ac:dyDescent="0.2">
      <c r="C1370" s="56" t="s">
        <v>3107</v>
      </c>
      <c r="D1370" s="57" t="s">
        <v>3108</v>
      </c>
    </row>
    <row r="1371" spans="3:4" x14ac:dyDescent="0.2">
      <c r="C1371" s="56" t="s">
        <v>3109</v>
      </c>
      <c r="D1371" s="57" t="s">
        <v>3110</v>
      </c>
    </row>
    <row r="1372" spans="3:4" x14ac:dyDescent="0.2">
      <c r="C1372" s="56" t="s">
        <v>3111</v>
      </c>
      <c r="D1372" s="57" t="s">
        <v>3112</v>
      </c>
    </row>
    <row r="1373" spans="3:4" x14ac:dyDescent="0.2">
      <c r="C1373" s="56" t="s">
        <v>3113</v>
      </c>
      <c r="D1373" s="57" t="s">
        <v>3114</v>
      </c>
    </row>
    <row r="1374" spans="3:4" x14ac:dyDescent="0.2">
      <c r="C1374" s="56" t="s">
        <v>3115</v>
      </c>
      <c r="D1374" s="57" t="s">
        <v>3116</v>
      </c>
    </row>
    <row r="1375" spans="3:4" x14ac:dyDescent="0.2">
      <c r="C1375" s="56" t="s">
        <v>3117</v>
      </c>
      <c r="D1375" s="57" t="s">
        <v>3118</v>
      </c>
    </row>
    <row r="1376" spans="3:4" x14ac:dyDescent="0.2">
      <c r="C1376" s="56" t="s">
        <v>3119</v>
      </c>
      <c r="D1376" s="57" t="s">
        <v>3120</v>
      </c>
    </row>
    <row r="1377" spans="3:4" x14ac:dyDescent="0.2">
      <c r="C1377" s="56" t="s">
        <v>3121</v>
      </c>
      <c r="D1377" s="57" t="s">
        <v>3122</v>
      </c>
    </row>
    <row r="1378" spans="3:4" x14ac:dyDescent="0.2">
      <c r="C1378" s="56" t="s">
        <v>3123</v>
      </c>
      <c r="D1378" s="57" t="s">
        <v>3124</v>
      </c>
    </row>
    <row r="1379" spans="3:4" x14ac:dyDescent="0.2">
      <c r="C1379" s="56" t="s">
        <v>3125</v>
      </c>
      <c r="D1379" s="57" t="s">
        <v>3126</v>
      </c>
    </row>
    <row r="1380" spans="3:4" x14ac:dyDescent="0.2">
      <c r="C1380" s="56" t="s">
        <v>3127</v>
      </c>
      <c r="D1380" s="57" t="s">
        <v>3128</v>
      </c>
    </row>
    <row r="1381" spans="3:4" x14ac:dyDescent="0.2">
      <c r="C1381" s="56" t="s">
        <v>3129</v>
      </c>
      <c r="D1381" s="57" t="s">
        <v>3130</v>
      </c>
    </row>
    <row r="1382" spans="3:4" x14ac:dyDescent="0.2">
      <c r="C1382" s="56" t="s">
        <v>3131</v>
      </c>
      <c r="D1382" s="57" t="s">
        <v>3132</v>
      </c>
    </row>
    <row r="1383" spans="3:4" x14ac:dyDescent="0.2">
      <c r="C1383" s="56" t="s">
        <v>3133</v>
      </c>
      <c r="D1383" s="57" t="s">
        <v>3134</v>
      </c>
    </row>
    <row r="1384" spans="3:4" x14ac:dyDescent="0.2">
      <c r="C1384" s="56" t="s">
        <v>3135</v>
      </c>
      <c r="D1384" s="57" t="s">
        <v>3136</v>
      </c>
    </row>
    <row r="1385" spans="3:4" x14ac:dyDescent="0.2">
      <c r="C1385" s="56" t="s">
        <v>3137</v>
      </c>
      <c r="D1385" s="57" t="s">
        <v>3138</v>
      </c>
    </row>
    <row r="1386" spans="3:4" x14ac:dyDescent="0.2">
      <c r="C1386" s="56" t="s">
        <v>3139</v>
      </c>
      <c r="D1386" s="57" t="s">
        <v>3140</v>
      </c>
    </row>
    <row r="1387" spans="3:4" x14ac:dyDescent="0.2">
      <c r="C1387" s="56" t="s">
        <v>3141</v>
      </c>
      <c r="D1387" s="57" t="s">
        <v>3142</v>
      </c>
    </row>
    <row r="1388" spans="3:4" x14ac:dyDescent="0.2">
      <c r="C1388" s="56" t="s">
        <v>3143</v>
      </c>
      <c r="D1388" s="57" t="s">
        <v>3144</v>
      </c>
    </row>
    <row r="1389" spans="3:4" x14ac:dyDescent="0.2">
      <c r="C1389" s="56" t="s">
        <v>3145</v>
      </c>
      <c r="D1389" s="57" t="s">
        <v>3146</v>
      </c>
    </row>
    <row r="1390" spans="3:4" x14ac:dyDescent="0.2">
      <c r="C1390" s="56" t="s">
        <v>3147</v>
      </c>
      <c r="D1390" s="57" t="s">
        <v>3148</v>
      </c>
    </row>
    <row r="1391" spans="3:4" x14ac:dyDescent="0.2">
      <c r="C1391" s="56" t="s">
        <v>3149</v>
      </c>
      <c r="D1391" s="57" t="s">
        <v>3150</v>
      </c>
    </row>
    <row r="1392" spans="3:4" x14ac:dyDescent="0.2">
      <c r="C1392" s="56" t="s">
        <v>3151</v>
      </c>
      <c r="D1392" s="57" t="s">
        <v>3152</v>
      </c>
    </row>
    <row r="1393" spans="3:4" x14ac:dyDescent="0.2">
      <c r="C1393" s="56" t="s">
        <v>3153</v>
      </c>
      <c r="D1393" s="57" t="s">
        <v>3154</v>
      </c>
    </row>
    <row r="1394" spans="3:4" x14ac:dyDescent="0.2">
      <c r="C1394" s="56" t="s">
        <v>3155</v>
      </c>
      <c r="D1394" s="57" t="s">
        <v>3156</v>
      </c>
    </row>
    <row r="1395" spans="3:4" x14ac:dyDescent="0.2">
      <c r="C1395" s="56" t="s">
        <v>3157</v>
      </c>
      <c r="D1395" s="57" t="s">
        <v>3158</v>
      </c>
    </row>
    <row r="1396" spans="3:4" x14ac:dyDescent="0.2">
      <c r="C1396" s="56" t="s">
        <v>3159</v>
      </c>
      <c r="D1396" s="57" t="s">
        <v>3160</v>
      </c>
    </row>
    <row r="1397" spans="3:4" x14ac:dyDescent="0.2">
      <c r="C1397" s="56" t="s">
        <v>3161</v>
      </c>
      <c r="D1397" s="57" t="s">
        <v>3162</v>
      </c>
    </row>
    <row r="1398" spans="3:4" x14ac:dyDescent="0.2">
      <c r="C1398" s="56" t="s">
        <v>3163</v>
      </c>
      <c r="D1398" s="57" t="s">
        <v>3164</v>
      </c>
    </row>
    <row r="1399" spans="3:4" x14ac:dyDescent="0.2">
      <c r="C1399" s="56" t="s">
        <v>3165</v>
      </c>
      <c r="D1399" s="57" t="s">
        <v>3166</v>
      </c>
    </row>
    <row r="1400" spans="3:4" x14ac:dyDescent="0.2">
      <c r="C1400" s="56" t="s">
        <v>3167</v>
      </c>
      <c r="D1400" s="57" t="s">
        <v>3168</v>
      </c>
    </row>
    <row r="1401" spans="3:4" x14ac:dyDescent="0.2">
      <c r="C1401" s="56" t="s">
        <v>3169</v>
      </c>
      <c r="D1401" s="57" t="s">
        <v>3170</v>
      </c>
    </row>
    <row r="1402" spans="3:4" x14ac:dyDescent="0.2">
      <c r="C1402" s="56" t="s">
        <v>3171</v>
      </c>
      <c r="D1402" s="57" t="s">
        <v>3172</v>
      </c>
    </row>
    <row r="1403" spans="3:4" x14ac:dyDescent="0.2">
      <c r="C1403" s="56" t="s">
        <v>3173</v>
      </c>
      <c r="D1403" s="57" t="s">
        <v>3174</v>
      </c>
    </row>
    <row r="1404" spans="3:4" x14ac:dyDescent="0.2">
      <c r="C1404" s="56" t="s">
        <v>3175</v>
      </c>
      <c r="D1404" s="57" t="s">
        <v>3176</v>
      </c>
    </row>
    <row r="1405" spans="3:4" x14ac:dyDescent="0.2">
      <c r="C1405" s="56" t="s">
        <v>3177</v>
      </c>
      <c r="D1405" s="57" t="s">
        <v>3178</v>
      </c>
    </row>
    <row r="1406" spans="3:4" x14ac:dyDescent="0.2">
      <c r="C1406" s="56" t="s">
        <v>3179</v>
      </c>
      <c r="D1406" s="57" t="s">
        <v>3180</v>
      </c>
    </row>
    <row r="1407" spans="3:4" x14ac:dyDescent="0.2">
      <c r="C1407" s="56" t="s">
        <v>3181</v>
      </c>
      <c r="D1407" s="57" t="s">
        <v>3182</v>
      </c>
    </row>
    <row r="1408" spans="3:4" x14ac:dyDescent="0.2">
      <c r="C1408" s="56" t="s">
        <v>3183</v>
      </c>
      <c r="D1408" s="57" t="s">
        <v>3184</v>
      </c>
    </row>
    <row r="1409" spans="3:4" x14ac:dyDescent="0.2">
      <c r="C1409" s="56" t="s">
        <v>3185</v>
      </c>
      <c r="D1409" s="57" t="s">
        <v>3186</v>
      </c>
    </row>
    <row r="1410" spans="3:4" x14ac:dyDescent="0.2">
      <c r="C1410" s="56" t="s">
        <v>3187</v>
      </c>
      <c r="D1410" s="57" t="s">
        <v>3188</v>
      </c>
    </row>
    <row r="1411" spans="3:4" x14ac:dyDescent="0.2">
      <c r="C1411" s="56" t="s">
        <v>3189</v>
      </c>
      <c r="D1411" s="57" t="s">
        <v>3190</v>
      </c>
    </row>
    <row r="1412" spans="3:4" x14ac:dyDescent="0.2">
      <c r="C1412" s="56" t="s">
        <v>3191</v>
      </c>
      <c r="D1412" s="57" t="s">
        <v>3192</v>
      </c>
    </row>
    <row r="1413" spans="3:4" x14ac:dyDescent="0.2">
      <c r="C1413" s="56" t="s">
        <v>3193</v>
      </c>
      <c r="D1413" s="57" t="s">
        <v>3194</v>
      </c>
    </row>
    <row r="1414" spans="3:4" x14ac:dyDescent="0.2">
      <c r="C1414" s="56" t="s">
        <v>3195</v>
      </c>
      <c r="D1414" s="57" t="s">
        <v>3196</v>
      </c>
    </row>
    <row r="1415" spans="3:4" x14ac:dyDescent="0.2">
      <c r="C1415" s="56" t="s">
        <v>3197</v>
      </c>
      <c r="D1415" s="57" t="s">
        <v>3198</v>
      </c>
    </row>
    <row r="1416" spans="3:4" x14ac:dyDescent="0.2">
      <c r="C1416" s="56" t="s">
        <v>3199</v>
      </c>
      <c r="D1416" s="57" t="s">
        <v>3200</v>
      </c>
    </row>
    <row r="1417" spans="3:4" x14ac:dyDescent="0.2">
      <c r="C1417" s="56" t="s">
        <v>3201</v>
      </c>
      <c r="D1417" s="57" t="s">
        <v>3202</v>
      </c>
    </row>
    <row r="1418" spans="3:4" x14ac:dyDescent="0.2">
      <c r="C1418" s="56" t="s">
        <v>3203</v>
      </c>
      <c r="D1418" s="57" t="s">
        <v>3204</v>
      </c>
    </row>
    <row r="1419" spans="3:4" x14ac:dyDescent="0.2">
      <c r="C1419" s="56" t="s">
        <v>3205</v>
      </c>
      <c r="D1419" s="57" t="s">
        <v>3206</v>
      </c>
    </row>
    <row r="1420" spans="3:4" x14ac:dyDescent="0.2">
      <c r="C1420" s="56" t="s">
        <v>3207</v>
      </c>
      <c r="D1420" s="57" t="s">
        <v>3208</v>
      </c>
    </row>
    <row r="1421" spans="3:4" x14ac:dyDescent="0.2">
      <c r="C1421" s="56" t="s">
        <v>3209</v>
      </c>
      <c r="D1421" s="57" t="s">
        <v>3210</v>
      </c>
    </row>
    <row r="1422" spans="3:4" x14ac:dyDescent="0.2">
      <c r="C1422" s="56" t="s">
        <v>3211</v>
      </c>
      <c r="D1422" s="57" t="s">
        <v>3212</v>
      </c>
    </row>
    <row r="1423" spans="3:4" x14ac:dyDescent="0.2">
      <c r="C1423" s="56" t="s">
        <v>3213</v>
      </c>
      <c r="D1423" s="57" t="s">
        <v>3214</v>
      </c>
    </row>
    <row r="1424" spans="3:4" x14ac:dyDescent="0.2">
      <c r="C1424" s="56" t="s">
        <v>3215</v>
      </c>
      <c r="D1424" s="57" t="s">
        <v>3216</v>
      </c>
    </row>
    <row r="1425" spans="3:4" x14ac:dyDescent="0.2">
      <c r="C1425" s="56" t="s">
        <v>3217</v>
      </c>
      <c r="D1425" s="57" t="s">
        <v>3218</v>
      </c>
    </row>
    <row r="1426" spans="3:4" x14ac:dyDescent="0.2">
      <c r="C1426" s="56" t="s">
        <v>3219</v>
      </c>
      <c r="D1426" s="57" t="s">
        <v>3220</v>
      </c>
    </row>
    <row r="1427" spans="3:4" x14ac:dyDescent="0.2">
      <c r="C1427" s="56" t="s">
        <v>3221</v>
      </c>
      <c r="D1427" s="57" t="s">
        <v>3222</v>
      </c>
    </row>
    <row r="1428" spans="3:4" x14ac:dyDescent="0.2">
      <c r="C1428" s="56" t="s">
        <v>3223</v>
      </c>
      <c r="D1428" s="57" t="s">
        <v>3224</v>
      </c>
    </row>
    <row r="1429" spans="3:4" x14ac:dyDescent="0.2">
      <c r="C1429" s="56" t="s">
        <v>3225</v>
      </c>
      <c r="D1429" s="57" t="s">
        <v>3226</v>
      </c>
    </row>
    <row r="1430" spans="3:4" x14ac:dyDescent="0.2">
      <c r="C1430" s="56" t="s">
        <v>3227</v>
      </c>
      <c r="D1430" s="57" t="s">
        <v>3228</v>
      </c>
    </row>
    <row r="1431" spans="3:4" x14ac:dyDescent="0.2">
      <c r="C1431" s="56" t="s">
        <v>3229</v>
      </c>
      <c r="D1431" s="57" t="s">
        <v>3230</v>
      </c>
    </row>
    <row r="1432" spans="3:4" x14ac:dyDescent="0.2">
      <c r="C1432" s="56" t="s">
        <v>3231</v>
      </c>
      <c r="D1432" s="57" t="s">
        <v>3232</v>
      </c>
    </row>
    <row r="1433" spans="3:4" x14ac:dyDescent="0.2">
      <c r="C1433" s="56" t="s">
        <v>3233</v>
      </c>
      <c r="D1433" s="57" t="s">
        <v>3234</v>
      </c>
    </row>
    <row r="1434" spans="3:4" x14ac:dyDescent="0.2">
      <c r="C1434" s="56" t="s">
        <v>3235</v>
      </c>
      <c r="D1434" s="57" t="s">
        <v>3236</v>
      </c>
    </row>
    <row r="1435" spans="3:4" x14ac:dyDescent="0.2">
      <c r="C1435" s="56" t="s">
        <v>3237</v>
      </c>
      <c r="D1435" s="57" t="s">
        <v>3238</v>
      </c>
    </row>
    <row r="1436" spans="3:4" x14ac:dyDescent="0.2">
      <c r="C1436" s="56" t="s">
        <v>3239</v>
      </c>
      <c r="D1436" s="57" t="s">
        <v>3240</v>
      </c>
    </row>
    <row r="1437" spans="3:4" x14ac:dyDescent="0.2">
      <c r="C1437" s="56" t="s">
        <v>3241</v>
      </c>
      <c r="D1437" s="57" t="s">
        <v>3242</v>
      </c>
    </row>
    <row r="1438" spans="3:4" x14ac:dyDescent="0.2">
      <c r="C1438" s="56" t="s">
        <v>3243</v>
      </c>
      <c r="D1438" s="57" t="s">
        <v>3244</v>
      </c>
    </row>
    <row r="1439" spans="3:4" x14ac:dyDescent="0.2">
      <c r="C1439" s="56" t="s">
        <v>3245</v>
      </c>
      <c r="D1439" s="57" t="s">
        <v>3246</v>
      </c>
    </row>
    <row r="1440" spans="3:4" x14ac:dyDescent="0.2">
      <c r="C1440" s="56" t="s">
        <v>3247</v>
      </c>
      <c r="D1440" s="57" t="s">
        <v>3248</v>
      </c>
    </row>
    <row r="1441" spans="3:4" x14ac:dyDescent="0.2">
      <c r="C1441" s="56" t="s">
        <v>3249</v>
      </c>
      <c r="D1441" s="57" t="s">
        <v>3250</v>
      </c>
    </row>
    <row r="1442" spans="3:4" x14ac:dyDescent="0.2">
      <c r="C1442" s="56" t="s">
        <v>3251</v>
      </c>
      <c r="D1442" s="57" t="s">
        <v>3252</v>
      </c>
    </row>
    <row r="1443" spans="3:4" x14ac:dyDescent="0.2">
      <c r="C1443" s="56" t="s">
        <v>3253</v>
      </c>
      <c r="D1443" s="57" t="s">
        <v>3254</v>
      </c>
    </row>
    <row r="1444" spans="3:4" x14ac:dyDescent="0.2">
      <c r="C1444" s="56" t="s">
        <v>3255</v>
      </c>
      <c r="D1444" s="57" t="s">
        <v>3256</v>
      </c>
    </row>
    <row r="1445" spans="3:4" x14ac:dyDescent="0.2">
      <c r="C1445" s="56" t="s">
        <v>3257</v>
      </c>
      <c r="D1445" s="57" t="s">
        <v>3258</v>
      </c>
    </row>
    <row r="1446" spans="3:4" x14ac:dyDescent="0.2">
      <c r="C1446" s="56" t="s">
        <v>3259</v>
      </c>
      <c r="D1446" s="57" t="s">
        <v>3260</v>
      </c>
    </row>
    <row r="1447" spans="3:4" x14ac:dyDescent="0.2">
      <c r="C1447" s="56" t="s">
        <v>3261</v>
      </c>
      <c r="D1447" s="57" t="s">
        <v>3262</v>
      </c>
    </row>
    <row r="1448" spans="3:4" x14ac:dyDescent="0.2">
      <c r="C1448" s="56" t="s">
        <v>3263</v>
      </c>
      <c r="D1448" s="57" t="s">
        <v>67</v>
      </c>
    </row>
    <row r="1449" spans="3:4" x14ac:dyDescent="0.2">
      <c r="C1449" s="56" t="s">
        <v>3264</v>
      </c>
      <c r="D1449" s="57" t="s">
        <v>3265</v>
      </c>
    </row>
    <row r="1450" spans="3:4" x14ac:dyDescent="0.2">
      <c r="C1450" s="56" t="s">
        <v>3266</v>
      </c>
      <c r="D1450" s="57" t="s">
        <v>3267</v>
      </c>
    </row>
    <row r="1451" spans="3:4" x14ac:dyDescent="0.2">
      <c r="C1451" s="56" t="s">
        <v>3268</v>
      </c>
      <c r="D1451" s="57" t="s">
        <v>3269</v>
      </c>
    </row>
    <row r="1452" spans="3:4" x14ac:dyDescent="0.2">
      <c r="C1452" s="56" t="s">
        <v>3270</v>
      </c>
      <c r="D1452" s="57" t="s">
        <v>3271</v>
      </c>
    </row>
    <row r="1453" spans="3:4" x14ac:dyDescent="0.2">
      <c r="C1453" s="56" t="s">
        <v>3272</v>
      </c>
      <c r="D1453" s="57" t="s">
        <v>3273</v>
      </c>
    </row>
    <row r="1454" spans="3:4" x14ac:dyDescent="0.2">
      <c r="C1454" s="56" t="s">
        <v>3274</v>
      </c>
      <c r="D1454" s="57" t="s">
        <v>3275</v>
      </c>
    </row>
    <row r="1455" spans="3:4" x14ac:dyDescent="0.2">
      <c r="C1455" s="56" t="s">
        <v>3276</v>
      </c>
      <c r="D1455" s="57" t="s">
        <v>3277</v>
      </c>
    </row>
    <row r="1456" spans="3:4" x14ac:dyDescent="0.2">
      <c r="C1456" s="56" t="s">
        <v>3278</v>
      </c>
      <c r="D1456" s="57" t="s">
        <v>3279</v>
      </c>
    </row>
    <row r="1457" spans="3:4" x14ac:dyDescent="0.2">
      <c r="C1457" s="56" t="s">
        <v>3280</v>
      </c>
      <c r="D1457" s="57" t="s">
        <v>3281</v>
      </c>
    </row>
    <row r="1458" spans="3:4" x14ac:dyDescent="0.2">
      <c r="C1458" s="56" t="s">
        <v>3282</v>
      </c>
      <c r="D1458" s="57" t="s">
        <v>3283</v>
      </c>
    </row>
    <row r="1459" spans="3:4" x14ac:dyDescent="0.2">
      <c r="C1459" s="56" t="s">
        <v>3284</v>
      </c>
      <c r="D1459" s="57" t="s">
        <v>3285</v>
      </c>
    </row>
    <row r="1460" spans="3:4" x14ac:dyDescent="0.2">
      <c r="C1460" s="56" t="s">
        <v>3286</v>
      </c>
      <c r="D1460" s="57" t="s">
        <v>3287</v>
      </c>
    </row>
    <row r="1461" spans="3:4" x14ac:dyDescent="0.2">
      <c r="C1461" s="56" t="s">
        <v>3288</v>
      </c>
      <c r="D1461" s="57" t="s">
        <v>3289</v>
      </c>
    </row>
    <row r="1462" spans="3:4" x14ac:dyDescent="0.2">
      <c r="C1462" s="56" t="s">
        <v>3290</v>
      </c>
      <c r="D1462" s="57" t="s">
        <v>3291</v>
      </c>
    </row>
    <row r="1463" spans="3:4" x14ac:dyDescent="0.2">
      <c r="C1463" s="56" t="s">
        <v>3292</v>
      </c>
      <c r="D1463" s="57" t="s">
        <v>3293</v>
      </c>
    </row>
    <row r="1464" spans="3:4" x14ac:dyDescent="0.2">
      <c r="C1464" s="56" t="s">
        <v>3294</v>
      </c>
      <c r="D1464" s="57" t="s">
        <v>3295</v>
      </c>
    </row>
    <row r="1465" spans="3:4" x14ac:dyDescent="0.2">
      <c r="C1465" s="56" t="s">
        <v>3296</v>
      </c>
      <c r="D1465" s="57" t="s">
        <v>3297</v>
      </c>
    </row>
    <row r="1466" spans="3:4" x14ac:dyDescent="0.2">
      <c r="C1466" s="56" t="s">
        <v>3298</v>
      </c>
      <c r="D1466" s="57" t="s">
        <v>3299</v>
      </c>
    </row>
    <row r="1467" spans="3:4" x14ac:dyDescent="0.2">
      <c r="C1467" s="56" t="s">
        <v>3300</v>
      </c>
      <c r="D1467" s="57" t="s">
        <v>3301</v>
      </c>
    </row>
    <row r="1468" spans="3:4" x14ac:dyDescent="0.2">
      <c r="C1468" s="56" t="s">
        <v>3302</v>
      </c>
      <c r="D1468" s="57" t="s">
        <v>3303</v>
      </c>
    </row>
    <row r="1469" spans="3:4" x14ac:dyDescent="0.2">
      <c r="C1469" s="56" t="s">
        <v>3304</v>
      </c>
      <c r="D1469" s="57" t="s">
        <v>3305</v>
      </c>
    </row>
    <row r="1470" spans="3:4" x14ac:dyDescent="0.2">
      <c r="C1470" s="56" t="s">
        <v>3306</v>
      </c>
      <c r="D1470" s="57" t="s">
        <v>3307</v>
      </c>
    </row>
    <row r="1471" spans="3:4" x14ac:dyDescent="0.2">
      <c r="C1471" s="56" t="s">
        <v>3308</v>
      </c>
      <c r="D1471" s="57" t="s">
        <v>3309</v>
      </c>
    </row>
    <row r="1472" spans="3:4" x14ac:dyDescent="0.2">
      <c r="C1472" s="56" t="s">
        <v>3310</v>
      </c>
      <c r="D1472" s="57" t="s">
        <v>3311</v>
      </c>
    </row>
    <row r="1473" spans="3:4" x14ac:dyDescent="0.2">
      <c r="C1473" s="56" t="s">
        <v>3312</v>
      </c>
      <c r="D1473" s="57" t="s">
        <v>3313</v>
      </c>
    </row>
    <row r="1474" spans="3:4" x14ac:dyDescent="0.2">
      <c r="C1474" s="56" t="s">
        <v>3314</v>
      </c>
      <c r="D1474" s="57" t="s">
        <v>3315</v>
      </c>
    </row>
    <row r="1475" spans="3:4" x14ac:dyDescent="0.2">
      <c r="C1475" s="56" t="s">
        <v>3316</v>
      </c>
      <c r="D1475" s="57" t="s">
        <v>3317</v>
      </c>
    </row>
    <row r="1476" spans="3:4" x14ac:dyDescent="0.2">
      <c r="C1476" s="56" t="s">
        <v>3318</v>
      </c>
      <c r="D1476" s="57" t="s">
        <v>3319</v>
      </c>
    </row>
    <row r="1477" spans="3:4" x14ac:dyDescent="0.2">
      <c r="C1477" s="56" t="s">
        <v>3320</v>
      </c>
      <c r="D1477" s="57" t="s">
        <v>3321</v>
      </c>
    </row>
    <row r="1478" spans="3:4" x14ac:dyDescent="0.2">
      <c r="C1478" s="56" t="s">
        <v>3322</v>
      </c>
      <c r="D1478" s="57" t="s">
        <v>3323</v>
      </c>
    </row>
    <row r="1479" spans="3:4" x14ac:dyDescent="0.2">
      <c r="C1479" s="56" t="s">
        <v>3324</v>
      </c>
      <c r="D1479" s="57" t="s">
        <v>3325</v>
      </c>
    </row>
    <row r="1480" spans="3:4" x14ac:dyDescent="0.2">
      <c r="C1480" s="56" t="s">
        <v>3326</v>
      </c>
      <c r="D1480" s="57" t="s">
        <v>3327</v>
      </c>
    </row>
    <row r="1481" spans="3:4" x14ac:dyDescent="0.2">
      <c r="C1481" s="56" t="s">
        <v>3328</v>
      </c>
      <c r="D1481" s="57" t="s">
        <v>3329</v>
      </c>
    </row>
    <row r="1482" spans="3:4" x14ac:dyDescent="0.2">
      <c r="C1482" s="56" t="s">
        <v>3330</v>
      </c>
      <c r="D1482" s="57" t="s">
        <v>3331</v>
      </c>
    </row>
    <row r="1483" spans="3:4" x14ac:dyDescent="0.2">
      <c r="C1483" s="56" t="s">
        <v>3332</v>
      </c>
      <c r="D1483" s="57" t="s">
        <v>3333</v>
      </c>
    </row>
    <row r="1484" spans="3:4" x14ac:dyDescent="0.2">
      <c r="C1484" s="56" t="s">
        <v>3334</v>
      </c>
      <c r="D1484" s="57" t="s">
        <v>3335</v>
      </c>
    </row>
    <row r="1485" spans="3:4" x14ac:dyDescent="0.2">
      <c r="C1485" s="56" t="s">
        <v>3336</v>
      </c>
      <c r="D1485" s="57" t="s">
        <v>3337</v>
      </c>
    </row>
    <row r="1486" spans="3:4" x14ac:dyDescent="0.2">
      <c r="C1486" s="56" t="s">
        <v>3338</v>
      </c>
      <c r="D1486" s="57" t="s">
        <v>3339</v>
      </c>
    </row>
    <row r="1487" spans="3:4" x14ac:dyDescent="0.2">
      <c r="C1487" s="56" t="s">
        <v>3340</v>
      </c>
      <c r="D1487" s="57" t="s">
        <v>3341</v>
      </c>
    </row>
    <row r="1488" spans="3:4" x14ac:dyDescent="0.2">
      <c r="C1488" s="56" t="s">
        <v>3342</v>
      </c>
      <c r="D1488" s="57" t="s">
        <v>3343</v>
      </c>
    </row>
    <row r="1489" spans="3:4" x14ac:dyDescent="0.2">
      <c r="C1489" s="56" t="s">
        <v>3344</v>
      </c>
      <c r="D1489" s="57" t="s">
        <v>3345</v>
      </c>
    </row>
    <row r="1490" spans="3:4" x14ac:dyDescent="0.2">
      <c r="C1490" s="56" t="s">
        <v>3346</v>
      </c>
      <c r="D1490" s="57" t="s">
        <v>3347</v>
      </c>
    </row>
    <row r="1491" spans="3:4" x14ac:dyDescent="0.2">
      <c r="C1491" s="56" t="s">
        <v>3348</v>
      </c>
      <c r="D1491" s="57" t="s">
        <v>3349</v>
      </c>
    </row>
    <row r="1492" spans="3:4" x14ac:dyDescent="0.2">
      <c r="C1492" s="56" t="s">
        <v>3350</v>
      </c>
      <c r="D1492" s="57" t="s">
        <v>3351</v>
      </c>
    </row>
    <row r="1493" spans="3:4" x14ac:dyDescent="0.2">
      <c r="C1493" s="56" t="s">
        <v>3352</v>
      </c>
      <c r="D1493" s="57" t="s">
        <v>3353</v>
      </c>
    </row>
    <row r="1494" spans="3:4" x14ac:dyDescent="0.2">
      <c r="C1494" s="56" t="s">
        <v>3354</v>
      </c>
      <c r="D1494" s="57" t="s">
        <v>3355</v>
      </c>
    </row>
    <row r="1495" spans="3:4" x14ac:dyDescent="0.2">
      <c r="C1495" s="56" t="s">
        <v>3356</v>
      </c>
      <c r="D1495" s="57" t="s">
        <v>3357</v>
      </c>
    </row>
    <row r="1496" spans="3:4" x14ac:dyDescent="0.2">
      <c r="C1496" s="56" t="s">
        <v>3358</v>
      </c>
      <c r="D1496" s="57" t="s">
        <v>3359</v>
      </c>
    </row>
    <row r="1497" spans="3:4" x14ac:dyDescent="0.2">
      <c r="C1497" s="56" t="s">
        <v>3360</v>
      </c>
      <c r="D1497" s="57" t="s">
        <v>3361</v>
      </c>
    </row>
    <row r="1498" spans="3:4" x14ac:dyDescent="0.2">
      <c r="C1498" s="56" t="s">
        <v>3362</v>
      </c>
      <c r="D1498" s="57" t="s">
        <v>3363</v>
      </c>
    </row>
    <row r="1499" spans="3:4" x14ac:dyDescent="0.2">
      <c r="C1499" s="56" t="s">
        <v>3364</v>
      </c>
      <c r="D1499" s="57" t="s">
        <v>3365</v>
      </c>
    </row>
    <row r="1500" spans="3:4" x14ac:dyDescent="0.2">
      <c r="C1500" s="56" t="s">
        <v>3366</v>
      </c>
      <c r="D1500" s="57" t="s">
        <v>3367</v>
      </c>
    </row>
    <row r="1501" spans="3:4" x14ac:dyDescent="0.2">
      <c r="C1501" s="56" t="s">
        <v>3368</v>
      </c>
      <c r="D1501" s="57" t="s">
        <v>3369</v>
      </c>
    </row>
    <row r="1502" spans="3:4" x14ac:dyDescent="0.2">
      <c r="C1502" s="56" t="s">
        <v>3370</v>
      </c>
      <c r="D1502" s="57" t="s">
        <v>3371</v>
      </c>
    </row>
    <row r="1503" spans="3:4" x14ac:dyDescent="0.2">
      <c r="C1503" s="56" t="s">
        <v>3372</v>
      </c>
      <c r="D1503" s="57" t="s">
        <v>3373</v>
      </c>
    </row>
    <row r="1504" spans="3:4" x14ac:dyDescent="0.2">
      <c r="C1504" s="56" t="s">
        <v>3374</v>
      </c>
      <c r="D1504" s="57" t="s">
        <v>77</v>
      </c>
    </row>
    <row r="1505" spans="3:4" x14ac:dyDescent="0.2">
      <c r="C1505" s="56" t="s">
        <v>3375</v>
      </c>
      <c r="D1505" s="57" t="s">
        <v>3376</v>
      </c>
    </row>
    <row r="1506" spans="3:4" x14ac:dyDescent="0.2">
      <c r="C1506" s="56" t="s">
        <v>3377</v>
      </c>
      <c r="D1506" s="57" t="s">
        <v>3378</v>
      </c>
    </row>
    <row r="1507" spans="3:4" x14ac:dyDescent="0.2">
      <c r="C1507" s="56" t="s">
        <v>3379</v>
      </c>
      <c r="D1507" s="57" t="s">
        <v>3380</v>
      </c>
    </row>
    <row r="1508" spans="3:4" x14ac:dyDescent="0.2">
      <c r="C1508" s="56" t="s">
        <v>3381</v>
      </c>
      <c r="D1508" s="57" t="s">
        <v>3382</v>
      </c>
    </row>
    <row r="1509" spans="3:4" x14ac:dyDescent="0.2">
      <c r="C1509" s="56" t="s">
        <v>3383</v>
      </c>
      <c r="D1509" s="57" t="s">
        <v>3384</v>
      </c>
    </row>
    <row r="1510" spans="3:4" x14ac:dyDescent="0.2">
      <c r="C1510" s="56" t="s">
        <v>3385</v>
      </c>
      <c r="D1510" s="57" t="s">
        <v>3386</v>
      </c>
    </row>
    <row r="1511" spans="3:4" x14ac:dyDescent="0.2">
      <c r="C1511" s="56" t="s">
        <v>3387</v>
      </c>
      <c r="D1511" s="57" t="s">
        <v>3388</v>
      </c>
    </row>
    <row r="1512" spans="3:4" x14ac:dyDescent="0.2">
      <c r="C1512" s="56" t="s">
        <v>3389</v>
      </c>
      <c r="D1512" s="57" t="s">
        <v>3390</v>
      </c>
    </row>
    <row r="1513" spans="3:4" x14ac:dyDescent="0.2">
      <c r="C1513" s="56" t="s">
        <v>3391</v>
      </c>
      <c r="D1513" s="57" t="s">
        <v>3392</v>
      </c>
    </row>
    <row r="1514" spans="3:4" x14ac:dyDescent="0.2">
      <c r="C1514" s="56" t="s">
        <v>3393</v>
      </c>
      <c r="D1514" s="57" t="s">
        <v>3394</v>
      </c>
    </row>
    <row r="1515" spans="3:4" x14ac:dyDescent="0.2">
      <c r="C1515" s="56" t="s">
        <v>3395</v>
      </c>
      <c r="D1515" s="57" t="s">
        <v>3396</v>
      </c>
    </row>
    <row r="1516" spans="3:4" x14ac:dyDescent="0.2">
      <c r="C1516" s="56" t="s">
        <v>3397</v>
      </c>
      <c r="D1516" s="57" t="s">
        <v>3398</v>
      </c>
    </row>
    <row r="1517" spans="3:4" x14ac:dyDescent="0.2">
      <c r="C1517" s="56" t="s">
        <v>3399</v>
      </c>
      <c r="D1517" s="57" t="s">
        <v>3400</v>
      </c>
    </row>
    <row r="1518" spans="3:4" x14ac:dyDescent="0.2">
      <c r="C1518" s="56" t="s">
        <v>3401</v>
      </c>
      <c r="D1518" s="57" t="s">
        <v>3402</v>
      </c>
    </row>
    <row r="1519" spans="3:4" x14ac:dyDescent="0.2">
      <c r="C1519" s="56" t="s">
        <v>3403</v>
      </c>
      <c r="D1519" s="57" t="s">
        <v>3404</v>
      </c>
    </row>
    <row r="1520" spans="3:4" x14ac:dyDescent="0.2">
      <c r="C1520" s="56" t="s">
        <v>3405</v>
      </c>
      <c r="D1520" s="57" t="s">
        <v>3406</v>
      </c>
    </row>
    <row r="1521" spans="3:4" x14ac:dyDescent="0.2">
      <c r="C1521" s="56" t="s">
        <v>3407</v>
      </c>
      <c r="D1521" s="57" t="s">
        <v>3408</v>
      </c>
    </row>
    <row r="1522" spans="3:4" x14ac:dyDescent="0.2">
      <c r="C1522" s="56" t="s">
        <v>3409</v>
      </c>
      <c r="D1522" s="57" t="s">
        <v>3410</v>
      </c>
    </row>
    <row r="1523" spans="3:4" x14ac:dyDescent="0.2">
      <c r="C1523" s="56" t="s">
        <v>3411</v>
      </c>
      <c r="D1523" s="57" t="s">
        <v>3412</v>
      </c>
    </row>
    <row r="1524" spans="3:4" x14ac:dyDescent="0.2">
      <c r="C1524" s="56" t="s">
        <v>3413</v>
      </c>
      <c r="D1524" s="57" t="s">
        <v>3414</v>
      </c>
    </row>
    <row r="1525" spans="3:4" x14ac:dyDescent="0.2">
      <c r="C1525" s="56" t="s">
        <v>3415</v>
      </c>
      <c r="D1525" s="57" t="s">
        <v>3416</v>
      </c>
    </row>
    <row r="1526" spans="3:4" x14ac:dyDescent="0.2">
      <c r="C1526" s="56" t="s">
        <v>3417</v>
      </c>
      <c r="D1526" s="57" t="s">
        <v>3418</v>
      </c>
    </row>
    <row r="1527" spans="3:4" x14ac:dyDescent="0.2">
      <c r="C1527" s="56" t="s">
        <v>3419</v>
      </c>
      <c r="D1527" s="57" t="s">
        <v>3420</v>
      </c>
    </row>
    <row r="1528" spans="3:4" x14ac:dyDescent="0.2">
      <c r="C1528" s="56" t="s">
        <v>3421</v>
      </c>
      <c r="D1528" s="57" t="s">
        <v>3422</v>
      </c>
    </row>
    <row r="1529" spans="3:4" x14ac:dyDescent="0.2">
      <c r="C1529" s="56" t="s">
        <v>3423</v>
      </c>
      <c r="D1529" s="57" t="s">
        <v>3424</v>
      </c>
    </row>
    <row r="1530" spans="3:4" x14ac:dyDescent="0.2">
      <c r="C1530" s="56" t="s">
        <v>3425</v>
      </c>
      <c r="D1530" s="57" t="s">
        <v>3426</v>
      </c>
    </row>
    <row r="1531" spans="3:4" x14ac:dyDescent="0.2">
      <c r="C1531" s="56" t="s">
        <v>3427</v>
      </c>
      <c r="D1531" s="57" t="s">
        <v>3428</v>
      </c>
    </row>
    <row r="1532" spans="3:4" x14ac:dyDescent="0.2">
      <c r="C1532" s="56" t="s">
        <v>3429</v>
      </c>
      <c r="D1532" s="57" t="s">
        <v>3430</v>
      </c>
    </row>
    <row r="1533" spans="3:4" x14ac:dyDescent="0.2">
      <c r="C1533" s="56" t="s">
        <v>3431</v>
      </c>
      <c r="D1533" s="57" t="s">
        <v>3432</v>
      </c>
    </row>
    <row r="1534" spans="3:4" x14ac:dyDescent="0.2">
      <c r="C1534" s="56" t="s">
        <v>3433</v>
      </c>
      <c r="D1534" s="57" t="s">
        <v>3434</v>
      </c>
    </row>
    <row r="1535" spans="3:4" x14ac:dyDescent="0.2">
      <c r="C1535" s="56" t="s">
        <v>3435</v>
      </c>
      <c r="D1535" s="57" t="s">
        <v>3436</v>
      </c>
    </row>
    <row r="1536" spans="3:4" x14ac:dyDescent="0.2">
      <c r="C1536" s="56" t="s">
        <v>3437</v>
      </c>
      <c r="D1536" s="57" t="s">
        <v>3438</v>
      </c>
    </row>
    <row r="1537" spans="3:4" x14ac:dyDescent="0.2">
      <c r="C1537" s="56" t="s">
        <v>3439</v>
      </c>
      <c r="D1537" s="57" t="s">
        <v>3440</v>
      </c>
    </row>
    <row r="1538" spans="3:4" x14ac:dyDescent="0.2">
      <c r="C1538" s="56" t="s">
        <v>3441</v>
      </c>
      <c r="D1538" s="57" t="s">
        <v>3442</v>
      </c>
    </row>
    <row r="1539" spans="3:4" x14ac:dyDescent="0.2">
      <c r="C1539" s="56" t="s">
        <v>3443</v>
      </c>
      <c r="D1539" s="57" t="s">
        <v>3444</v>
      </c>
    </row>
    <row r="1540" spans="3:4" x14ac:dyDescent="0.2">
      <c r="C1540" s="56" t="s">
        <v>3445</v>
      </c>
      <c r="D1540" s="57" t="s">
        <v>3446</v>
      </c>
    </row>
    <row r="1541" spans="3:4" x14ac:dyDescent="0.2">
      <c r="C1541" s="56" t="s">
        <v>3447</v>
      </c>
      <c r="D1541" s="57" t="s">
        <v>3448</v>
      </c>
    </row>
    <row r="1542" spans="3:4" x14ac:dyDescent="0.2">
      <c r="C1542" s="56" t="s">
        <v>3449</v>
      </c>
      <c r="D1542" s="57" t="s">
        <v>3450</v>
      </c>
    </row>
    <row r="1543" spans="3:4" x14ac:dyDescent="0.2">
      <c r="C1543" s="56" t="s">
        <v>3451</v>
      </c>
      <c r="D1543" s="57" t="s">
        <v>3452</v>
      </c>
    </row>
    <row r="1544" spans="3:4" x14ac:dyDescent="0.2">
      <c r="C1544" s="56" t="s">
        <v>3453</v>
      </c>
      <c r="D1544" s="57" t="s">
        <v>3454</v>
      </c>
    </row>
    <row r="1545" spans="3:4" x14ac:dyDescent="0.2">
      <c r="C1545" s="56" t="s">
        <v>3455</v>
      </c>
      <c r="D1545" s="57" t="s">
        <v>3456</v>
      </c>
    </row>
    <row r="1546" spans="3:4" x14ac:dyDescent="0.2">
      <c r="C1546" s="56" t="s">
        <v>3457</v>
      </c>
      <c r="D1546" s="57" t="s">
        <v>3458</v>
      </c>
    </row>
    <row r="1547" spans="3:4" x14ac:dyDescent="0.2">
      <c r="C1547" s="56" t="s">
        <v>3459</v>
      </c>
      <c r="D1547" s="57" t="s">
        <v>3460</v>
      </c>
    </row>
    <row r="1548" spans="3:4" x14ac:dyDescent="0.2">
      <c r="C1548" s="56" t="s">
        <v>3461</v>
      </c>
      <c r="D1548" s="57" t="s">
        <v>3462</v>
      </c>
    </row>
    <row r="1549" spans="3:4" x14ac:dyDescent="0.2">
      <c r="C1549" s="56" t="s">
        <v>3463</v>
      </c>
      <c r="D1549" s="57" t="s">
        <v>3464</v>
      </c>
    </row>
    <row r="1550" spans="3:4" x14ac:dyDescent="0.2">
      <c r="C1550" s="56" t="s">
        <v>3465</v>
      </c>
      <c r="D1550" s="57" t="s">
        <v>3466</v>
      </c>
    </row>
    <row r="1551" spans="3:4" x14ac:dyDescent="0.2">
      <c r="C1551" s="56" t="s">
        <v>3467</v>
      </c>
      <c r="D1551" s="57" t="s">
        <v>3468</v>
      </c>
    </row>
    <row r="1552" spans="3:4" x14ac:dyDescent="0.2">
      <c r="C1552" s="56" t="s">
        <v>3469</v>
      </c>
      <c r="D1552" s="57" t="s">
        <v>3470</v>
      </c>
    </row>
    <row r="1553" spans="3:4" x14ac:dyDescent="0.2">
      <c r="C1553" s="56" t="s">
        <v>3471</v>
      </c>
      <c r="D1553" s="57" t="s">
        <v>3472</v>
      </c>
    </row>
    <row r="1554" spans="3:4" x14ac:dyDescent="0.2">
      <c r="C1554" s="56" t="s">
        <v>3473</v>
      </c>
      <c r="D1554" s="57" t="s">
        <v>3474</v>
      </c>
    </row>
    <row r="1555" spans="3:4" x14ac:dyDescent="0.2">
      <c r="C1555" s="56" t="s">
        <v>3475</v>
      </c>
      <c r="D1555" s="57" t="s">
        <v>3476</v>
      </c>
    </row>
    <row r="1556" spans="3:4" x14ac:dyDescent="0.2">
      <c r="C1556" s="56" t="s">
        <v>3477</v>
      </c>
      <c r="D1556" s="57" t="s">
        <v>3478</v>
      </c>
    </row>
    <row r="1557" spans="3:4" x14ac:dyDescent="0.2">
      <c r="C1557" s="56" t="s">
        <v>3479</v>
      </c>
      <c r="D1557" s="57" t="s">
        <v>3480</v>
      </c>
    </row>
    <row r="1558" spans="3:4" x14ac:dyDescent="0.2">
      <c r="C1558" s="56" t="s">
        <v>3481</v>
      </c>
      <c r="D1558" s="57" t="s">
        <v>3482</v>
      </c>
    </row>
    <row r="1559" spans="3:4" x14ac:dyDescent="0.2">
      <c r="C1559" s="56" t="s">
        <v>3483</v>
      </c>
      <c r="D1559" s="57" t="s">
        <v>3484</v>
      </c>
    </row>
    <row r="1560" spans="3:4" x14ac:dyDescent="0.2">
      <c r="C1560" s="56" t="s">
        <v>3485</v>
      </c>
      <c r="D1560" s="57" t="s">
        <v>3486</v>
      </c>
    </row>
    <row r="1561" spans="3:4" x14ac:dyDescent="0.2">
      <c r="C1561" s="56" t="s">
        <v>3487</v>
      </c>
      <c r="D1561" s="57" t="s">
        <v>3488</v>
      </c>
    </row>
    <row r="1562" spans="3:4" x14ac:dyDescent="0.2">
      <c r="C1562" s="56" t="s">
        <v>3489</v>
      </c>
      <c r="D1562" s="57" t="s">
        <v>3490</v>
      </c>
    </row>
    <row r="1563" spans="3:4" x14ac:dyDescent="0.2">
      <c r="C1563" s="56" t="s">
        <v>3491</v>
      </c>
      <c r="D1563" s="57" t="s">
        <v>3492</v>
      </c>
    </row>
    <row r="1564" spans="3:4" x14ac:dyDescent="0.2">
      <c r="C1564" s="56" t="s">
        <v>3493</v>
      </c>
      <c r="D1564" s="57" t="s">
        <v>3494</v>
      </c>
    </row>
    <row r="1565" spans="3:4" x14ac:dyDescent="0.2">
      <c r="C1565" s="56" t="s">
        <v>3495</v>
      </c>
      <c r="D1565" s="57" t="s">
        <v>3496</v>
      </c>
    </row>
    <row r="1566" spans="3:4" x14ac:dyDescent="0.2">
      <c r="C1566" s="56" t="s">
        <v>3497</v>
      </c>
      <c r="D1566" s="57" t="s">
        <v>3498</v>
      </c>
    </row>
    <row r="1567" spans="3:4" x14ac:dyDescent="0.2">
      <c r="C1567" s="56" t="s">
        <v>3499</v>
      </c>
      <c r="D1567" s="57" t="s">
        <v>3500</v>
      </c>
    </row>
    <row r="1568" spans="3:4" x14ac:dyDescent="0.2">
      <c r="C1568" s="56" t="s">
        <v>3501</v>
      </c>
      <c r="D1568" s="57" t="s">
        <v>3502</v>
      </c>
    </row>
    <row r="1569" spans="3:4" x14ac:dyDescent="0.2">
      <c r="C1569" s="56" t="s">
        <v>3503</v>
      </c>
      <c r="D1569" s="57" t="s">
        <v>3504</v>
      </c>
    </row>
    <row r="1570" spans="3:4" x14ac:dyDescent="0.2">
      <c r="C1570" s="56" t="s">
        <v>3505</v>
      </c>
      <c r="D1570" s="57" t="s">
        <v>3506</v>
      </c>
    </row>
    <row r="1571" spans="3:4" x14ac:dyDescent="0.2">
      <c r="C1571" s="56" t="s">
        <v>3507</v>
      </c>
      <c r="D1571" s="57" t="s">
        <v>3508</v>
      </c>
    </row>
    <row r="1572" spans="3:4" x14ac:dyDescent="0.2">
      <c r="C1572" s="56" t="s">
        <v>3509</v>
      </c>
      <c r="D1572" s="57" t="s">
        <v>3510</v>
      </c>
    </row>
    <row r="1573" spans="3:4" x14ac:dyDescent="0.2">
      <c r="C1573" s="56" t="s">
        <v>3511</v>
      </c>
      <c r="D1573" s="57" t="s">
        <v>3512</v>
      </c>
    </row>
    <row r="1574" spans="3:4" x14ac:dyDescent="0.2">
      <c r="C1574" s="56" t="s">
        <v>3513</v>
      </c>
      <c r="D1574" s="57" t="s">
        <v>3514</v>
      </c>
    </row>
    <row r="1575" spans="3:4" x14ac:dyDescent="0.2">
      <c r="C1575" s="56" t="s">
        <v>3515</v>
      </c>
      <c r="D1575" s="57" t="s">
        <v>3516</v>
      </c>
    </row>
    <row r="1576" spans="3:4" x14ac:dyDescent="0.2">
      <c r="C1576" s="56" t="s">
        <v>3517</v>
      </c>
      <c r="D1576" s="57" t="s">
        <v>3518</v>
      </c>
    </row>
    <row r="1577" spans="3:4" x14ac:dyDescent="0.2">
      <c r="C1577" s="56" t="s">
        <v>3519</v>
      </c>
      <c r="D1577" s="57" t="s">
        <v>3520</v>
      </c>
    </row>
    <row r="1578" spans="3:4" x14ac:dyDescent="0.2">
      <c r="C1578" s="56" t="s">
        <v>3521</v>
      </c>
      <c r="D1578" s="57" t="s">
        <v>3522</v>
      </c>
    </row>
    <row r="1579" spans="3:4" x14ac:dyDescent="0.2">
      <c r="C1579" s="56" t="s">
        <v>3523</v>
      </c>
      <c r="D1579" s="57" t="s">
        <v>3524</v>
      </c>
    </row>
    <row r="1580" spans="3:4" x14ac:dyDescent="0.2">
      <c r="C1580" s="56" t="s">
        <v>3525</v>
      </c>
      <c r="D1580" s="57" t="s">
        <v>3526</v>
      </c>
    </row>
    <row r="1581" spans="3:4" x14ac:dyDescent="0.2">
      <c r="C1581" s="56" t="s">
        <v>3527</v>
      </c>
      <c r="D1581" s="57" t="s">
        <v>3528</v>
      </c>
    </row>
    <row r="1582" spans="3:4" x14ac:dyDescent="0.2">
      <c r="C1582" s="56" t="s">
        <v>3529</v>
      </c>
      <c r="D1582" s="57" t="s">
        <v>3530</v>
      </c>
    </row>
    <row r="1583" spans="3:4" x14ac:dyDescent="0.2">
      <c r="C1583" s="56" t="s">
        <v>3531</v>
      </c>
      <c r="D1583" s="57" t="s">
        <v>3532</v>
      </c>
    </row>
    <row r="1584" spans="3:4" x14ac:dyDescent="0.2">
      <c r="C1584" s="56" t="s">
        <v>3533</v>
      </c>
      <c r="D1584" s="57" t="s">
        <v>3534</v>
      </c>
    </row>
    <row r="1585" spans="3:4" x14ac:dyDescent="0.2">
      <c r="C1585" s="56" t="s">
        <v>3535</v>
      </c>
      <c r="D1585" s="57" t="s">
        <v>3536</v>
      </c>
    </row>
    <row r="1586" spans="3:4" x14ac:dyDescent="0.2">
      <c r="C1586" s="56" t="s">
        <v>3537</v>
      </c>
      <c r="D1586" s="57" t="s">
        <v>3538</v>
      </c>
    </row>
    <row r="1587" spans="3:4" x14ac:dyDescent="0.2">
      <c r="C1587" s="56" t="s">
        <v>3539</v>
      </c>
      <c r="D1587" s="57" t="s">
        <v>3540</v>
      </c>
    </row>
    <row r="1588" spans="3:4" x14ac:dyDescent="0.2">
      <c r="C1588" s="56" t="s">
        <v>3541</v>
      </c>
      <c r="D1588" s="57" t="s">
        <v>3542</v>
      </c>
    </row>
    <row r="1589" spans="3:4" x14ac:dyDescent="0.2">
      <c r="C1589" s="56" t="s">
        <v>3543</v>
      </c>
      <c r="D1589" s="57" t="s">
        <v>3544</v>
      </c>
    </row>
    <row r="1590" spans="3:4" x14ac:dyDescent="0.2">
      <c r="C1590" s="56" t="s">
        <v>3545</v>
      </c>
      <c r="D1590" s="57" t="s">
        <v>3546</v>
      </c>
    </row>
    <row r="1591" spans="3:4" x14ac:dyDescent="0.2">
      <c r="C1591" s="56" t="s">
        <v>3547</v>
      </c>
      <c r="D1591" s="57" t="s">
        <v>3548</v>
      </c>
    </row>
    <row r="1592" spans="3:4" x14ac:dyDescent="0.2">
      <c r="C1592" s="56" t="s">
        <v>3549</v>
      </c>
      <c r="D1592" s="57" t="s">
        <v>3550</v>
      </c>
    </row>
    <row r="1593" spans="3:4" x14ac:dyDescent="0.2">
      <c r="C1593" s="56" t="s">
        <v>3551</v>
      </c>
      <c r="D1593" s="57" t="s">
        <v>3552</v>
      </c>
    </row>
    <row r="1594" spans="3:4" x14ac:dyDescent="0.2">
      <c r="C1594" s="56" t="s">
        <v>3553</v>
      </c>
      <c r="D1594" s="57" t="s">
        <v>3554</v>
      </c>
    </row>
    <row r="1595" spans="3:4" x14ac:dyDescent="0.2">
      <c r="C1595" s="56" t="s">
        <v>3555</v>
      </c>
      <c r="D1595" s="57" t="s">
        <v>3556</v>
      </c>
    </row>
    <row r="1596" spans="3:4" x14ac:dyDescent="0.2">
      <c r="C1596" s="56" t="s">
        <v>3557</v>
      </c>
      <c r="D1596" s="57" t="s">
        <v>3558</v>
      </c>
    </row>
    <row r="1597" spans="3:4" x14ac:dyDescent="0.2">
      <c r="C1597" s="56" t="s">
        <v>3559</v>
      </c>
      <c r="D1597" s="57" t="s">
        <v>3560</v>
      </c>
    </row>
    <row r="1598" spans="3:4" x14ac:dyDescent="0.2">
      <c r="C1598" s="56" t="s">
        <v>3561</v>
      </c>
      <c r="D1598" s="57" t="s">
        <v>3562</v>
      </c>
    </row>
    <row r="1599" spans="3:4" x14ac:dyDescent="0.2">
      <c r="C1599" s="56" t="s">
        <v>3563</v>
      </c>
      <c r="D1599" s="57" t="s">
        <v>3564</v>
      </c>
    </row>
    <row r="1600" spans="3:4" x14ac:dyDescent="0.2">
      <c r="C1600" s="56" t="s">
        <v>3565</v>
      </c>
      <c r="D1600" s="57" t="s">
        <v>3566</v>
      </c>
    </row>
    <row r="1601" spans="3:4" x14ac:dyDescent="0.2">
      <c r="C1601" s="56" t="s">
        <v>3567</v>
      </c>
      <c r="D1601" s="57" t="s">
        <v>3568</v>
      </c>
    </row>
    <row r="1602" spans="3:4" x14ac:dyDescent="0.2">
      <c r="C1602" s="56" t="s">
        <v>3569</v>
      </c>
      <c r="D1602" s="57" t="s">
        <v>3570</v>
      </c>
    </row>
    <row r="1603" spans="3:4" x14ac:dyDescent="0.2">
      <c r="C1603" s="56" t="s">
        <v>3571</v>
      </c>
      <c r="D1603" s="57" t="s">
        <v>3572</v>
      </c>
    </row>
    <row r="1604" spans="3:4" x14ac:dyDescent="0.2">
      <c r="C1604" s="56" t="s">
        <v>3573</v>
      </c>
      <c r="D1604" s="57" t="s">
        <v>3574</v>
      </c>
    </row>
    <row r="1605" spans="3:4" x14ac:dyDescent="0.2">
      <c r="C1605" s="56" t="s">
        <v>3575</v>
      </c>
      <c r="D1605" s="57" t="s">
        <v>3576</v>
      </c>
    </row>
    <row r="1606" spans="3:4" x14ac:dyDescent="0.2">
      <c r="C1606" s="56" t="s">
        <v>3577</v>
      </c>
      <c r="D1606" s="57" t="s">
        <v>3578</v>
      </c>
    </row>
    <row r="1607" spans="3:4" x14ac:dyDescent="0.2">
      <c r="C1607" s="56" t="s">
        <v>3579</v>
      </c>
      <c r="D1607" s="57" t="s">
        <v>3580</v>
      </c>
    </row>
    <row r="1608" spans="3:4" x14ac:dyDescent="0.2">
      <c r="C1608" s="56" t="s">
        <v>3581</v>
      </c>
      <c r="D1608" s="57" t="s">
        <v>3582</v>
      </c>
    </row>
    <row r="1609" spans="3:4" x14ac:dyDescent="0.2">
      <c r="C1609" s="56" t="s">
        <v>3583</v>
      </c>
      <c r="D1609" s="57" t="s">
        <v>3584</v>
      </c>
    </row>
    <row r="1610" spans="3:4" x14ac:dyDescent="0.2">
      <c r="C1610" s="56" t="s">
        <v>3585</v>
      </c>
      <c r="D1610" s="57" t="s">
        <v>3586</v>
      </c>
    </row>
    <row r="1611" spans="3:4" x14ac:dyDescent="0.2">
      <c r="C1611" s="56" t="s">
        <v>3587</v>
      </c>
      <c r="D1611" s="57" t="s">
        <v>3588</v>
      </c>
    </row>
    <row r="1612" spans="3:4" x14ac:dyDescent="0.2">
      <c r="C1612" s="56" t="s">
        <v>3589</v>
      </c>
      <c r="D1612" s="57" t="s">
        <v>3590</v>
      </c>
    </row>
    <row r="1613" spans="3:4" x14ac:dyDescent="0.2">
      <c r="C1613" s="56" t="s">
        <v>3591</v>
      </c>
      <c r="D1613" s="57" t="s">
        <v>3592</v>
      </c>
    </row>
    <row r="1614" spans="3:4" x14ac:dyDescent="0.2">
      <c r="C1614" s="56" t="s">
        <v>3593</v>
      </c>
      <c r="D1614" s="57" t="s">
        <v>3594</v>
      </c>
    </row>
    <row r="1615" spans="3:4" x14ac:dyDescent="0.2">
      <c r="C1615" s="56" t="s">
        <v>3595</v>
      </c>
      <c r="D1615" s="57" t="s">
        <v>3596</v>
      </c>
    </row>
    <row r="1616" spans="3:4" x14ac:dyDescent="0.2">
      <c r="C1616" s="56" t="s">
        <v>3597</v>
      </c>
      <c r="D1616" s="57" t="s">
        <v>3598</v>
      </c>
    </row>
    <row r="1617" spans="3:4" x14ac:dyDescent="0.2">
      <c r="C1617" s="56" t="s">
        <v>3599</v>
      </c>
      <c r="D1617" s="57" t="s">
        <v>3600</v>
      </c>
    </row>
    <row r="1618" spans="3:4" x14ac:dyDescent="0.2">
      <c r="C1618" s="56" t="s">
        <v>3601</v>
      </c>
      <c r="D1618" s="57" t="s">
        <v>3602</v>
      </c>
    </row>
    <row r="1619" spans="3:4" x14ac:dyDescent="0.2">
      <c r="C1619" s="56" t="s">
        <v>3603</v>
      </c>
      <c r="D1619" s="57" t="s">
        <v>3604</v>
      </c>
    </row>
    <row r="1620" spans="3:4" x14ac:dyDescent="0.2">
      <c r="C1620" s="56" t="s">
        <v>3605</v>
      </c>
      <c r="D1620" s="57" t="s">
        <v>3606</v>
      </c>
    </row>
    <row r="1621" spans="3:4" x14ac:dyDescent="0.2">
      <c r="C1621" s="56" t="s">
        <v>3607</v>
      </c>
      <c r="D1621" s="57" t="s">
        <v>3608</v>
      </c>
    </row>
    <row r="1622" spans="3:4" x14ac:dyDescent="0.2">
      <c r="C1622" s="56" t="s">
        <v>3609</v>
      </c>
      <c r="D1622" s="57" t="s">
        <v>3610</v>
      </c>
    </row>
    <row r="1623" spans="3:4" x14ac:dyDescent="0.2">
      <c r="C1623" s="56" t="s">
        <v>3611</v>
      </c>
      <c r="D1623" s="57" t="s">
        <v>3612</v>
      </c>
    </row>
    <row r="1624" spans="3:4" x14ac:dyDescent="0.2">
      <c r="C1624" s="56" t="s">
        <v>3613</v>
      </c>
      <c r="D1624" s="57" t="s">
        <v>3614</v>
      </c>
    </row>
    <row r="1625" spans="3:4" x14ac:dyDescent="0.2">
      <c r="C1625" s="56" t="s">
        <v>3615</v>
      </c>
      <c r="D1625" s="57" t="s">
        <v>3616</v>
      </c>
    </row>
    <row r="1626" spans="3:4" x14ac:dyDescent="0.2">
      <c r="C1626" s="56" t="s">
        <v>3617</v>
      </c>
      <c r="D1626" s="57" t="s">
        <v>3618</v>
      </c>
    </row>
    <row r="1627" spans="3:4" x14ac:dyDescent="0.2">
      <c r="C1627" s="56" t="s">
        <v>3619</v>
      </c>
      <c r="D1627" s="57" t="s">
        <v>3620</v>
      </c>
    </row>
    <row r="1628" spans="3:4" x14ac:dyDescent="0.2">
      <c r="C1628" s="56" t="s">
        <v>3621</v>
      </c>
      <c r="D1628" s="57" t="s">
        <v>3622</v>
      </c>
    </row>
    <row r="1629" spans="3:4" x14ac:dyDescent="0.2">
      <c r="C1629" s="56" t="s">
        <v>3623</v>
      </c>
      <c r="D1629" s="57" t="s">
        <v>3624</v>
      </c>
    </row>
    <row r="1630" spans="3:4" x14ac:dyDescent="0.2">
      <c r="C1630" s="56" t="s">
        <v>3625</v>
      </c>
      <c r="D1630" s="57" t="s">
        <v>3626</v>
      </c>
    </row>
    <row r="1631" spans="3:4" x14ac:dyDescent="0.2">
      <c r="C1631" s="56" t="s">
        <v>3627</v>
      </c>
      <c r="D1631" s="57" t="s">
        <v>63</v>
      </c>
    </row>
    <row r="1632" spans="3:4" x14ac:dyDescent="0.2">
      <c r="C1632" s="56" t="s">
        <v>3628</v>
      </c>
      <c r="D1632" s="57" t="s">
        <v>3629</v>
      </c>
    </row>
    <row r="1633" spans="3:4" x14ac:dyDescent="0.2">
      <c r="C1633" s="56" t="s">
        <v>3630</v>
      </c>
      <c r="D1633" s="57" t="s">
        <v>3631</v>
      </c>
    </row>
    <row r="1634" spans="3:4" x14ac:dyDescent="0.2">
      <c r="C1634" s="56" t="s">
        <v>3632</v>
      </c>
      <c r="D1634" s="57" t="s">
        <v>3633</v>
      </c>
    </row>
    <row r="1635" spans="3:4" x14ac:dyDescent="0.2">
      <c r="C1635" s="56" t="s">
        <v>3634</v>
      </c>
      <c r="D1635" s="57" t="s">
        <v>3635</v>
      </c>
    </row>
    <row r="1636" spans="3:4" x14ac:dyDescent="0.2">
      <c r="C1636" s="56" t="s">
        <v>3636</v>
      </c>
      <c r="D1636" s="57" t="s">
        <v>3637</v>
      </c>
    </row>
    <row r="1637" spans="3:4" x14ac:dyDescent="0.2">
      <c r="C1637" s="56" t="s">
        <v>3638</v>
      </c>
      <c r="D1637" s="57" t="s">
        <v>3639</v>
      </c>
    </row>
    <row r="1638" spans="3:4" x14ac:dyDescent="0.2">
      <c r="C1638" s="56" t="s">
        <v>3640</v>
      </c>
      <c r="D1638" s="57" t="s">
        <v>3641</v>
      </c>
    </row>
    <row r="1639" spans="3:4" x14ac:dyDescent="0.2">
      <c r="C1639" s="56" t="s">
        <v>3642</v>
      </c>
      <c r="D1639" s="57" t="s">
        <v>3643</v>
      </c>
    </row>
    <row r="1640" spans="3:4" x14ac:dyDescent="0.2">
      <c r="C1640" s="56" t="s">
        <v>3644</v>
      </c>
      <c r="D1640" s="57" t="s">
        <v>3645</v>
      </c>
    </row>
    <row r="1641" spans="3:4" x14ac:dyDescent="0.2">
      <c r="C1641" s="56" t="s">
        <v>3646</v>
      </c>
      <c r="D1641" s="57" t="s">
        <v>3647</v>
      </c>
    </row>
    <row r="1642" spans="3:4" x14ac:dyDescent="0.2">
      <c r="C1642" s="56" t="s">
        <v>3648</v>
      </c>
      <c r="D1642" s="57" t="s">
        <v>3649</v>
      </c>
    </row>
    <row r="1643" spans="3:4" x14ac:dyDescent="0.2">
      <c r="C1643" s="56" t="s">
        <v>3650</v>
      </c>
      <c r="D1643" s="57" t="s">
        <v>3651</v>
      </c>
    </row>
    <row r="1644" spans="3:4" x14ac:dyDescent="0.2">
      <c r="C1644" s="56" t="s">
        <v>3652</v>
      </c>
      <c r="D1644" s="57" t="s">
        <v>3653</v>
      </c>
    </row>
    <row r="1645" spans="3:4" x14ac:dyDescent="0.2">
      <c r="C1645" s="56" t="s">
        <v>3654</v>
      </c>
      <c r="D1645" s="57" t="s">
        <v>3655</v>
      </c>
    </row>
    <row r="1646" spans="3:4" x14ac:dyDescent="0.2">
      <c r="C1646" s="56" t="s">
        <v>3656</v>
      </c>
      <c r="D1646" s="57" t="s">
        <v>3657</v>
      </c>
    </row>
    <row r="1647" spans="3:4" x14ac:dyDescent="0.2">
      <c r="C1647" s="56" t="s">
        <v>3658</v>
      </c>
      <c r="D1647" s="57" t="s">
        <v>3659</v>
      </c>
    </row>
    <row r="1648" spans="3:4" x14ac:dyDescent="0.2">
      <c r="C1648" s="56" t="s">
        <v>3660</v>
      </c>
      <c r="D1648" s="57" t="s">
        <v>3661</v>
      </c>
    </row>
    <row r="1649" spans="3:4" x14ac:dyDescent="0.2">
      <c r="C1649" s="56" t="s">
        <v>3662</v>
      </c>
      <c r="D1649" s="57" t="s">
        <v>3663</v>
      </c>
    </row>
    <row r="1650" spans="3:4" x14ac:dyDescent="0.2">
      <c r="C1650" s="56" t="s">
        <v>3664</v>
      </c>
      <c r="D1650" s="57" t="s">
        <v>3665</v>
      </c>
    </row>
    <row r="1651" spans="3:4" x14ac:dyDescent="0.2">
      <c r="C1651" s="56" t="s">
        <v>3666</v>
      </c>
      <c r="D1651" s="57" t="s">
        <v>3667</v>
      </c>
    </row>
    <row r="1652" spans="3:4" x14ac:dyDescent="0.2">
      <c r="C1652" s="56" t="s">
        <v>3668</v>
      </c>
      <c r="D1652" s="57" t="s">
        <v>3669</v>
      </c>
    </row>
    <row r="1653" spans="3:4" x14ac:dyDescent="0.2">
      <c r="C1653" s="56" t="s">
        <v>3670</v>
      </c>
      <c r="D1653" s="57" t="s">
        <v>3671</v>
      </c>
    </row>
    <row r="1654" spans="3:4" x14ac:dyDescent="0.2">
      <c r="C1654" s="56" t="s">
        <v>3672</v>
      </c>
      <c r="D1654" s="57" t="s">
        <v>3673</v>
      </c>
    </row>
    <row r="1655" spans="3:4" x14ac:dyDescent="0.2">
      <c r="C1655" s="56" t="s">
        <v>3674</v>
      </c>
      <c r="D1655" s="57" t="s">
        <v>3675</v>
      </c>
    </row>
    <row r="1656" spans="3:4" x14ac:dyDescent="0.2">
      <c r="C1656" s="56" t="s">
        <v>3676</v>
      </c>
      <c r="D1656" s="57" t="s">
        <v>3677</v>
      </c>
    </row>
    <row r="1657" spans="3:4" x14ac:dyDescent="0.2">
      <c r="C1657" s="56" t="s">
        <v>3678</v>
      </c>
      <c r="D1657" s="57" t="s">
        <v>3679</v>
      </c>
    </row>
    <row r="1658" spans="3:4" x14ac:dyDescent="0.2">
      <c r="C1658" s="56" t="s">
        <v>3680</v>
      </c>
      <c r="D1658" s="57" t="s">
        <v>3681</v>
      </c>
    </row>
    <row r="1659" spans="3:4" x14ac:dyDescent="0.2">
      <c r="C1659" s="56" t="s">
        <v>3682</v>
      </c>
      <c r="D1659" s="57" t="s">
        <v>3683</v>
      </c>
    </row>
    <row r="1660" spans="3:4" x14ac:dyDescent="0.2">
      <c r="C1660" s="56" t="s">
        <v>3684</v>
      </c>
      <c r="D1660" s="57" t="s">
        <v>3685</v>
      </c>
    </row>
    <row r="1661" spans="3:4" x14ac:dyDescent="0.2">
      <c r="C1661" s="56" t="s">
        <v>3686</v>
      </c>
      <c r="D1661" s="59" t="s">
        <v>3687</v>
      </c>
    </row>
    <row r="1662" spans="3:4" x14ac:dyDescent="0.2">
      <c r="C1662" s="56" t="s">
        <v>3688</v>
      </c>
      <c r="D1662" s="57" t="s">
        <v>3689</v>
      </c>
    </row>
    <row r="1663" spans="3:4" x14ac:dyDescent="0.2">
      <c r="C1663" s="56" t="s">
        <v>3690</v>
      </c>
      <c r="D1663" s="57" t="s">
        <v>3691</v>
      </c>
    </row>
    <row r="1664" spans="3:4" x14ac:dyDescent="0.2">
      <c r="C1664" s="56" t="s">
        <v>3692</v>
      </c>
      <c r="D1664" s="57" t="s">
        <v>70</v>
      </c>
    </row>
    <row r="1665" spans="3:4" x14ac:dyDescent="0.2">
      <c r="C1665" s="56" t="s">
        <v>3693</v>
      </c>
      <c r="D1665" s="57" t="s">
        <v>3694</v>
      </c>
    </row>
    <row r="1666" spans="3:4" x14ac:dyDescent="0.2">
      <c r="C1666" s="56" t="s">
        <v>3695</v>
      </c>
      <c r="D1666" s="57" t="s">
        <v>3696</v>
      </c>
    </row>
    <row r="1667" spans="3:4" x14ac:dyDescent="0.2">
      <c r="C1667" s="56" t="s">
        <v>3697</v>
      </c>
      <c r="D1667" s="57" t="s">
        <v>3698</v>
      </c>
    </row>
    <row r="1668" spans="3:4" x14ac:dyDescent="0.2">
      <c r="C1668" s="56" t="s">
        <v>3699</v>
      </c>
      <c r="D1668" s="57" t="s">
        <v>3700</v>
      </c>
    </row>
    <row r="1669" spans="3:4" x14ac:dyDescent="0.2">
      <c r="C1669" s="56" t="s">
        <v>3701</v>
      </c>
      <c r="D1669" s="57" t="s">
        <v>3702</v>
      </c>
    </row>
    <row r="1670" spans="3:4" x14ac:dyDescent="0.2">
      <c r="C1670" s="56" t="s">
        <v>3703</v>
      </c>
      <c r="D1670" s="57" t="s">
        <v>3704</v>
      </c>
    </row>
    <row r="1671" spans="3:4" x14ac:dyDescent="0.2">
      <c r="C1671" s="56" t="s">
        <v>3705</v>
      </c>
      <c r="D1671" s="57" t="s">
        <v>3706</v>
      </c>
    </row>
    <row r="1672" spans="3:4" x14ac:dyDescent="0.2">
      <c r="C1672" s="56" t="s">
        <v>3707</v>
      </c>
      <c r="D1672" s="57" t="s">
        <v>3708</v>
      </c>
    </row>
    <row r="1673" spans="3:4" x14ac:dyDescent="0.2">
      <c r="C1673" s="56" t="s">
        <v>3709</v>
      </c>
      <c r="D1673" s="57" t="s">
        <v>3710</v>
      </c>
    </row>
    <row r="1674" spans="3:4" x14ac:dyDescent="0.2">
      <c r="C1674" s="56" t="s">
        <v>3711</v>
      </c>
      <c r="D1674" s="57" t="s">
        <v>3712</v>
      </c>
    </row>
    <row r="1675" spans="3:4" x14ac:dyDescent="0.2">
      <c r="C1675" s="56" t="s">
        <v>3713</v>
      </c>
      <c r="D1675" s="57" t="s">
        <v>3714</v>
      </c>
    </row>
    <row r="1676" spans="3:4" x14ac:dyDescent="0.2">
      <c r="C1676" s="56" t="s">
        <v>3715</v>
      </c>
      <c r="D1676" s="57" t="s">
        <v>3716</v>
      </c>
    </row>
    <row r="1677" spans="3:4" x14ac:dyDescent="0.2">
      <c r="C1677" s="56" t="s">
        <v>3717</v>
      </c>
      <c r="D1677" s="57" t="s">
        <v>3718</v>
      </c>
    </row>
    <row r="1678" spans="3:4" x14ac:dyDescent="0.2">
      <c r="C1678" s="56" t="s">
        <v>3719</v>
      </c>
      <c r="D1678" s="57" t="s">
        <v>3720</v>
      </c>
    </row>
    <row r="1679" spans="3:4" x14ac:dyDescent="0.2">
      <c r="C1679" s="56" t="s">
        <v>3721</v>
      </c>
      <c r="D1679" s="57" t="s">
        <v>3722</v>
      </c>
    </row>
    <row r="1680" spans="3:4" x14ac:dyDescent="0.2">
      <c r="C1680" s="56" t="s">
        <v>3723</v>
      </c>
      <c r="D1680" s="57" t="s">
        <v>3724</v>
      </c>
    </row>
    <row r="1681" spans="3:4" x14ac:dyDescent="0.2">
      <c r="C1681" s="56" t="s">
        <v>3725</v>
      </c>
      <c r="D1681" s="57" t="s">
        <v>3726</v>
      </c>
    </row>
    <row r="1682" spans="3:4" x14ac:dyDescent="0.2">
      <c r="C1682" s="56" t="s">
        <v>3727</v>
      </c>
      <c r="D1682" s="57" t="s">
        <v>3728</v>
      </c>
    </row>
    <row r="1683" spans="3:4" x14ac:dyDescent="0.2">
      <c r="C1683" s="56" t="s">
        <v>3729</v>
      </c>
      <c r="D1683" s="57" t="s">
        <v>3730</v>
      </c>
    </row>
    <row r="1684" spans="3:4" x14ac:dyDescent="0.2">
      <c r="C1684" s="56" t="s">
        <v>3731</v>
      </c>
      <c r="D1684" s="57" t="s">
        <v>3732</v>
      </c>
    </row>
    <row r="1685" spans="3:4" x14ac:dyDescent="0.2">
      <c r="C1685" s="56" t="s">
        <v>3733</v>
      </c>
      <c r="D1685" s="57" t="s">
        <v>3734</v>
      </c>
    </row>
    <row r="1686" spans="3:4" x14ac:dyDescent="0.2">
      <c r="C1686" s="56" t="s">
        <v>3735</v>
      </c>
      <c r="D1686" s="57" t="s">
        <v>3736</v>
      </c>
    </row>
    <row r="1687" spans="3:4" x14ac:dyDescent="0.2">
      <c r="C1687" s="56" t="s">
        <v>3737</v>
      </c>
      <c r="D1687" s="57" t="s">
        <v>3738</v>
      </c>
    </row>
    <row r="1688" spans="3:4" x14ac:dyDescent="0.2">
      <c r="C1688" s="56" t="s">
        <v>3739</v>
      </c>
      <c r="D1688" s="57" t="s">
        <v>3740</v>
      </c>
    </row>
    <row r="1689" spans="3:4" x14ac:dyDescent="0.2">
      <c r="C1689" s="56" t="s">
        <v>3741</v>
      </c>
      <c r="D1689" s="57" t="s">
        <v>3742</v>
      </c>
    </row>
    <row r="1690" spans="3:4" x14ac:dyDescent="0.2">
      <c r="C1690" s="56" t="s">
        <v>3743</v>
      </c>
      <c r="D1690" s="57" t="s">
        <v>3744</v>
      </c>
    </row>
    <row r="1691" spans="3:4" x14ac:dyDescent="0.2">
      <c r="C1691" s="56" t="s">
        <v>3745</v>
      </c>
      <c r="D1691" s="57" t="s">
        <v>3746</v>
      </c>
    </row>
    <row r="1692" spans="3:4" x14ac:dyDescent="0.2">
      <c r="C1692" s="56" t="s">
        <v>3747</v>
      </c>
      <c r="D1692" s="57" t="s">
        <v>3748</v>
      </c>
    </row>
    <row r="1693" spans="3:4" x14ac:dyDescent="0.2">
      <c r="C1693" s="56" t="s">
        <v>3749</v>
      </c>
      <c r="D1693" s="57" t="s">
        <v>3750</v>
      </c>
    </row>
    <row r="1694" spans="3:4" x14ac:dyDescent="0.2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2.75" x14ac:dyDescent="0.2"/>
  <cols>
    <col min="1" max="1" width="11" style="10"/>
    <col min="2" max="2" width="29.25" style="10" bestFit="1" customWidth="1"/>
    <col min="3" max="3" width="17.5" style="10" bestFit="1" customWidth="1"/>
    <col min="4" max="16384" width="11" style="10"/>
  </cols>
  <sheetData>
    <row r="1" spans="1:4" ht="13.5" thickBot="1" x14ac:dyDescent="0.25"/>
    <row r="2" spans="1:4" ht="13.5" thickBot="1" x14ac:dyDescent="0.25">
      <c r="B2" s="61" t="s">
        <v>3753</v>
      </c>
      <c r="C2" s="62" t="s">
        <v>344</v>
      </c>
    </row>
    <row r="3" spans="1:4" x14ac:dyDescent="0.2">
      <c r="A3" s="63"/>
      <c r="B3" s="64" t="s">
        <v>3754</v>
      </c>
      <c r="C3" s="65" t="s">
        <v>3755</v>
      </c>
      <c r="D3" s="63"/>
    </row>
    <row r="4" spans="1:4" x14ac:dyDescent="0.2">
      <c r="A4" s="63"/>
      <c r="B4" s="66" t="s">
        <v>3754</v>
      </c>
      <c r="C4" s="67" t="s">
        <v>3756</v>
      </c>
      <c r="D4" s="63"/>
    </row>
    <row r="5" spans="1:4" x14ac:dyDescent="0.2">
      <c r="A5" s="63"/>
      <c r="B5" s="66" t="s">
        <v>3754</v>
      </c>
      <c r="C5" s="67" t="s">
        <v>3757</v>
      </c>
      <c r="D5" s="63"/>
    </row>
    <row r="6" spans="1:4" x14ac:dyDescent="0.2">
      <c r="A6" s="63"/>
      <c r="B6" s="66" t="s">
        <v>3754</v>
      </c>
      <c r="C6" s="67" t="s">
        <v>3758</v>
      </c>
      <c r="D6" s="63"/>
    </row>
    <row r="7" spans="1:4" x14ac:dyDescent="0.2">
      <c r="A7" s="63"/>
      <c r="B7" s="68" t="s">
        <v>3754</v>
      </c>
      <c r="C7" s="69" t="s">
        <v>3759</v>
      </c>
      <c r="D7" s="63"/>
    </row>
    <row r="8" spans="1:4" x14ac:dyDescent="0.2">
      <c r="A8" s="63"/>
      <c r="B8" s="66" t="s">
        <v>3760</v>
      </c>
      <c r="C8" s="67" t="s">
        <v>3761</v>
      </c>
      <c r="D8" s="63"/>
    </row>
    <row r="9" spans="1:4" x14ac:dyDescent="0.2">
      <c r="A9" s="63"/>
      <c r="B9" s="66" t="s">
        <v>3760</v>
      </c>
      <c r="C9" s="67" t="s">
        <v>3762</v>
      </c>
      <c r="D9" s="63"/>
    </row>
    <row r="10" spans="1:4" x14ac:dyDescent="0.2">
      <c r="A10" s="63"/>
      <c r="B10" s="66" t="s">
        <v>3760</v>
      </c>
      <c r="C10" s="67" t="s">
        <v>3763</v>
      </c>
      <c r="D10" s="63"/>
    </row>
    <row r="11" spans="1:4" x14ac:dyDescent="0.2">
      <c r="A11" s="63"/>
      <c r="B11" s="66" t="s">
        <v>3760</v>
      </c>
      <c r="C11" s="67" t="s">
        <v>3764</v>
      </c>
      <c r="D11" s="63"/>
    </row>
    <row r="12" spans="1:4" x14ac:dyDescent="0.2">
      <c r="A12" s="63"/>
      <c r="B12" s="66" t="s">
        <v>3760</v>
      </c>
      <c r="C12" s="67" t="s">
        <v>3765</v>
      </c>
      <c r="D12" s="63"/>
    </row>
    <row r="13" spans="1:4" x14ac:dyDescent="0.2">
      <c r="A13" s="63"/>
      <c r="B13" s="66" t="s">
        <v>3760</v>
      </c>
      <c r="C13" s="67" t="s">
        <v>3766</v>
      </c>
      <c r="D13" s="63"/>
    </row>
    <row r="14" spans="1:4" x14ac:dyDescent="0.2">
      <c r="A14" s="63"/>
      <c r="B14" s="66" t="s">
        <v>3760</v>
      </c>
      <c r="C14" s="67" t="s">
        <v>3767</v>
      </c>
      <c r="D14" s="63"/>
    </row>
    <row r="15" spans="1:4" x14ac:dyDescent="0.2">
      <c r="A15" s="63"/>
      <c r="B15" s="68" t="s">
        <v>3760</v>
      </c>
      <c r="C15" s="69" t="s">
        <v>3768</v>
      </c>
      <c r="D15" s="63"/>
    </row>
    <row r="16" spans="1:4" x14ac:dyDescent="0.2">
      <c r="A16" s="63"/>
      <c r="B16" s="70" t="s">
        <v>3769</v>
      </c>
      <c r="C16" s="71" t="s">
        <v>3770</v>
      </c>
      <c r="D16" s="63"/>
    </row>
    <row r="17" spans="1:4" x14ac:dyDescent="0.2">
      <c r="A17" s="63"/>
      <c r="B17" s="66" t="s">
        <v>3769</v>
      </c>
      <c r="C17" s="67" t="s">
        <v>3771</v>
      </c>
      <c r="D17" s="63"/>
    </row>
    <row r="18" spans="1:4" x14ac:dyDescent="0.2">
      <c r="A18" s="63"/>
      <c r="B18" s="68" t="s">
        <v>3769</v>
      </c>
      <c r="C18" s="69" t="s">
        <v>3772</v>
      </c>
      <c r="D18" s="63"/>
    </row>
    <row r="19" spans="1:4" x14ac:dyDescent="0.2">
      <c r="A19" s="63"/>
      <c r="B19" s="70" t="s">
        <v>3773</v>
      </c>
      <c r="C19" s="71" t="s">
        <v>3774</v>
      </c>
      <c r="D19" s="63"/>
    </row>
    <row r="20" spans="1:4" x14ac:dyDescent="0.2">
      <c r="A20" s="63"/>
      <c r="B20" s="66" t="s">
        <v>3773</v>
      </c>
      <c r="C20" s="67" t="s">
        <v>3775</v>
      </c>
      <c r="D20" s="63"/>
    </row>
    <row r="21" spans="1:4" x14ac:dyDescent="0.2">
      <c r="A21" s="63"/>
      <c r="B21" s="66" t="s">
        <v>3773</v>
      </c>
      <c r="C21" s="67" t="s">
        <v>3776</v>
      </c>
      <c r="D21" s="63"/>
    </row>
    <row r="22" spans="1:4" x14ac:dyDescent="0.2">
      <c r="A22" s="63"/>
      <c r="B22" s="66" t="s">
        <v>3773</v>
      </c>
      <c r="C22" s="67" t="s">
        <v>3777</v>
      </c>
      <c r="D22" s="63"/>
    </row>
    <row r="23" spans="1:4" x14ac:dyDescent="0.2">
      <c r="A23" s="63"/>
      <c r="B23" s="68" t="s">
        <v>3773</v>
      </c>
      <c r="C23" s="69" t="s">
        <v>3778</v>
      </c>
      <c r="D23" s="63"/>
    </row>
    <row r="24" spans="1:4" x14ac:dyDescent="0.2">
      <c r="A24" s="63"/>
      <c r="B24" s="66" t="s">
        <v>3779</v>
      </c>
      <c r="C24" s="67" t="s">
        <v>3780</v>
      </c>
      <c r="D24" s="63"/>
    </row>
    <row r="25" spans="1:4" x14ac:dyDescent="0.2">
      <c r="A25" s="63"/>
      <c r="B25" s="66" t="s">
        <v>3779</v>
      </c>
      <c r="C25" s="67" t="s">
        <v>3781</v>
      </c>
      <c r="D25" s="63"/>
    </row>
    <row r="26" spans="1:4" x14ac:dyDescent="0.2">
      <c r="A26" s="63"/>
      <c r="B26" s="66" t="s">
        <v>3779</v>
      </c>
      <c r="C26" s="67" t="s">
        <v>3782</v>
      </c>
      <c r="D26" s="63"/>
    </row>
    <row r="27" spans="1:4" x14ac:dyDescent="0.2">
      <c r="A27" s="63"/>
      <c r="B27" s="66" t="s">
        <v>3779</v>
      </c>
      <c r="C27" s="67" t="s">
        <v>3783</v>
      </c>
      <c r="D27" s="63"/>
    </row>
    <row r="28" spans="1:4" x14ac:dyDescent="0.2">
      <c r="A28" s="63"/>
      <c r="B28" s="66" t="s">
        <v>3779</v>
      </c>
      <c r="C28" s="67" t="s">
        <v>3784</v>
      </c>
      <c r="D28" s="63"/>
    </row>
    <row r="29" spans="1:4" x14ac:dyDescent="0.2">
      <c r="A29" s="63"/>
      <c r="B29" s="66" t="s">
        <v>3779</v>
      </c>
      <c r="C29" s="67" t="s">
        <v>3785</v>
      </c>
      <c r="D29" s="63"/>
    </row>
    <row r="30" spans="1:4" ht="13.5" thickBot="1" x14ac:dyDescent="0.25">
      <c r="A30" s="63"/>
      <c r="B30" s="72" t="s">
        <v>3779</v>
      </c>
      <c r="C30" s="73" t="s">
        <v>3786</v>
      </c>
      <c r="D30" s="63"/>
    </row>
    <row r="31" spans="1:4" x14ac:dyDescent="0.2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2.75" x14ac:dyDescent="0.2"/>
  <cols>
    <col min="1" max="1" width="11" style="10"/>
    <col min="2" max="2" width="19.5" style="10" customWidth="1"/>
    <col min="3" max="16384" width="11" style="10"/>
  </cols>
  <sheetData>
    <row r="1" spans="2:2" ht="13.5" thickBot="1" x14ac:dyDescent="0.25"/>
    <row r="2" spans="2:2" ht="13.5" thickBot="1" x14ac:dyDescent="0.25">
      <c r="B2" s="61" t="s">
        <v>3787</v>
      </c>
    </row>
    <row r="3" spans="2:2" x14ac:dyDescent="0.2">
      <c r="B3" s="64" t="s">
        <v>60</v>
      </c>
    </row>
    <row r="4" spans="2:2" x14ac:dyDescent="0.2">
      <c r="B4" s="66" t="s">
        <v>312</v>
      </c>
    </row>
    <row r="5" spans="2:2" x14ac:dyDescent="0.2">
      <c r="B5" s="66" t="s">
        <v>313</v>
      </c>
    </row>
    <row r="6" spans="2:2" x14ac:dyDescent="0.2">
      <c r="B6" s="66" t="s">
        <v>299</v>
      </c>
    </row>
    <row r="7" spans="2:2" x14ac:dyDescent="0.2">
      <c r="B7" s="66" t="s">
        <v>303</v>
      </c>
    </row>
    <row r="8" spans="2:2" x14ac:dyDescent="0.2">
      <c r="B8" s="66" t="s">
        <v>301</v>
      </c>
    </row>
    <row r="9" spans="2:2" x14ac:dyDescent="0.2">
      <c r="B9" s="66" t="s">
        <v>310</v>
      </c>
    </row>
    <row r="10" spans="2:2" x14ac:dyDescent="0.2">
      <c r="B10" s="66" t="s">
        <v>302</v>
      </c>
    </row>
    <row r="11" spans="2:2" x14ac:dyDescent="0.2">
      <c r="B11" s="66" t="s">
        <v>305</v>
      </c>
    </row>
    <row r="12" spans="2:2" x14ac:dyDescent="0.2">
      <c r="B12" s="66" t="s">
        <v>300</v>
      </c>
    </row>
    <row r="13" spans="2:2" x14ac:dyDescent="0.2">
      <c r="B13" s="66" t="s">
        <v>306</v>
      </c>
    </row>
    <row r="14" spans="2:2" x14ac:dyDescent="0.2">
      <c r="B14" s="66" t="s">
        <v>51</v>
      </c>
    </row>
    <row r="15" spans="2:2" x14ac:dyDescent="0.2">
      <c r="B15" s="66" t="s">
        <v>3788</v>
      </c>
    </row>
    <row r="16" spans="2:2" x14ac:dyDescent="0.2">
      <c r="B16" s="66" t="s">
        <v>49</v>
      </c>
    </row>
    <row r="17" spans="2:2" x14ac:dyDescent="0.2">
      <c r="B17" s="66" t="s">
        <v>325</v>
      </c>
    </row>
    <row r="18" spans="2:2" x14ac:dyDescent="0.2">
      <c r="B18" s="66" t="s">
        <v>82</v>
      </c>
    </row>
    <row r="19" spans="2:2" x14ac:dyDescent="0.2">
      <c r="B19" s="66" t="s">
        <v>55</v>
      </c>
    </row>
    <row r="20" spans="2:2" x14ac:dyDescent="0.2">
      <c r="B20" s="66" t="s">
        <v>308</v>
      </c>
    </row>
    <row r="21" spans="2:2" x14ac:dyDescent="0.2">
      <c r="B21" s="66" t="s">
        <v>298</v>
      </c>
    </row>
    <row r="22" spans="2:2" x14ac:dyDescent="0.2">
      <c r="B22" s="66" t="s">
        <v>3789</v>
      </c>
    </row>
    <row r="23" spans="2:2" x14ac:dyDescent="0.2">
      <c r="B23" s="66" t="s">
        <v>309</v>
      </c>
    </row>
    <row r="24" spans="2:2" x14ac:dyDescent="0.2">
      <c r="B24" s="66" t="s">
        <v>297</v>
      </c>
    </row>
    <row r="25" spans="2:2" x14ac:dyDescent="0.2">
      <c r="B25" s="66" t="s">
        <v>296</v>
      </c>
    </row>
    <row r="26" spans="2:2" x14ac:dyDescent="0.2">
      <c r="B26" s="66" t="s">
        <v>307</v>
      </c>
    </row>
    <row r="27" spans="2:2" x14ac:dyDescent="0.2">
      <c r="B27" s="66" t="s">
        <v>304</v>
      </c>
    </row>
    <row r="28" spans="2:2" x14ac:dyDescent="0.2">
      <c r="B28" s="66" t="s">
        <v>3790</v>
      </c>
    </row>
    <row r="29" spans="2:2" ht="13.5" thickBot="1" x14ac:dyDescent="0.25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2.75" x14ac:dyDescent="0.2"/>
  <cols>
    <col min="1" max="1" width="11" style="10"/>
    <col min="2" max="2" width="30.75" style="10" bestFit="1" customWidth="1"/>
    <col min="3" max="3" width="13.75" style="10" bestFit="1" customWidth="1"/>
    <col min="4" max="4" width="18.125" style="10" bestFit="1" customWidth="1"/>
    <col min="5" max="16384" width="11" style="10"/>
  </cols>
  <sheetData>
    <row r="1" spans="2:4" ht="13.5" thickBot="1" x14ac:dyDescent="0.25"/>
    <row r="2" spans="2:4" ht="13.5" thickBot="1" x14ac:dyDescent="0.25">
      <c r="B2" s="74" t="s">
        <v>3791</v>
      </c>
      <c r="C2" s="75" t="s">
        <v>3792</v>
      </c>
      <c r="D2" s="76" t="s">
        <v>3793</v>
      </c>
    </row>
    <row r="3" spans="2:4" x14ac:dyDescent="0.2">
      <c r="B3" s="77" t="s">
        <v>3794</v>
      </c>
      <c r="C3" s="63" t="s">
        <v>3795</v>
      </c>
      <c r="D3" s="67" t="s">
        <v>3795</v>
      </c>
    </row>
    <row r="4" spans="2:4" x14ac:dyDescent="0.2">
      <c r="B4" s="77" t="s">
        <v>3794</v>
      </c>
      <c r="C4" s="63" t="s">
        <v>3795</v>
      </c>
      <c r="D4" s="67" t="s">
        <v>110</v>
      </c>
    </row>
    <row r="5" spans="2:4" x14ac:dyDescent="0.2">
      <c r="B5" s="77" t="s">
        <v>3794</v>
      </c>
      <c r="C5" s="63" t="s">
        <v>122</v>
      </c>
      <c r="D5" s="67" t="s">
        <v>118</v>
      </c>
    </row>
    <row r="6" spans="2:4" x14ac:dyDescent="0.2">
      <c r="B6" s="77" t="s">
        <v>3794</v>
      </c>
      <c r="C6" s="63" t="s">
        <v>122</v>
      </c>
      <c r="D6" s="67" t="s">
        <v>3796</v>
      </c>
    </row>
    <row r="7" spans="2:4" x14ac:dyDescent="0.2">
      <c r="B7" s="77" t="s">
        <v>3794</v>
      </c>
      <c r="C7" s="63" t="s">
        <v>122</v>
      </c>
      <c r="D7" s="67" t="s">
        <v>3797</v>
      </c>
    </row>
    <row r="8" spans="2:4" x14ac:dyDescent="0.2">
      <c r="B8" s="77" t="s">
        <v>3794</v>
      </c>
      <c r="C8" s="63" t="s">
        <v>122</v>
      </c>
      <c r="D8" s="67" t="s">
        <v>3798</v>
      </c>
    </row>
    <row r="9" spans="2:4" x14ac:dyDescent="0.2">
      <c r="B9" s="77" t="s">
        <v>3794</v>
      </c>
      <c r="C9" s="63" t="s">
        <v>122</v>
      </c>
      <c r="D9" s="67" t="s">
        <v>3799</v>
      </c>
    </row>
    <row r="10" spans="2:4" x14ac:dyDescent="0.2">
      <c r="B10" s="77" t="s">
        <v>111</v>
      </c>
      <c r="C10" s="63" t="s">
        <v>111</v>
      </c>
      <c r="D10" s="67" t="s">
        <v>111</v>
      </c>
    </row>
    <row r="11" spans="2:4" x14ac:dyDescent="0.2">
      <c r="B11" s="77" t="s">
        <v>111</v>
      </c>
      <c r="C11" s="63" t="s">
        <v>111</v>
      </c>
      <c r="D11" s="67" t="s">
        <v>115</v>
      </c>
    </row>
    <row r="12" spans="2:4" x14ac:dyDescent="0.2">
      <c r="B12" s="77" t="s">
        <v>111</v>
      </c>
      <c r="C12" s="63" t="s">
        <v>111</v>
      </c>
      <c r="D12" s="67" t="s">
        <v>3800</v>
      </c>
    </row>
    <row r="13" spans="2:4" x14ac:dyDescent="0.2">
      <c r="B13" s="77" t="s">
        <v>111</v>
      </c>
      <c r="C13" s="63" t="s">
        <v>111</v>
      </c>
      <c r="D13" s="67" t="s">
        <v>219</v>
      </c>
    </row>
    <row r="14" spans="2:4" x14ac:dyDescent="0.2">
      <c r="B14" s="77" t="s">
        <v>111</v>
      </c>
      <c r="C14" s="63" t="s">
        <v>114</v>
      </c>
      <c r="D14" s="67" t="s">
        <v>112</v>
      </c>
    </row>
    <row r="15" spans="2:4" x14ac:dyDescent="0.2">
      <c r="B15" s="77" t="s">
        <v>111</v>
      </c>
      <c r="C15" s="63" t="s">
        <v>114</v>
      </c>
      <c r="D15" s="67" t="s">
        <v>3801</v>
      </c>
    </row>
    <row r="16" spans="2:4" x14ac:dyDescent="0.2">
      <c r="B16" s="77" t="s">
        <v>111</v>
      </c>
      <c r="C16" s="63" t="s">
        <v>114</v>
      </c>
      <c r="D16" s="67" t="s">
        <v>3802</v>
      </c>
    </row>
    <row r="17" spans="2:4" x14ac:dyDescent="0.2">
      <c r="B17" s="77" t="s">
        <v>111</v>
      </c>
      <c r="C17" s="63" t="s">
        <v>123</v>
      </c>
      <c r="D17" s="67" t="s">
        <v>123</v>
      </c>
    </row>
    <row r="18" spans="2:4" x14ac:dyDescent="0.2">
      <c r="B18" s="77" t="s">
        <v>111</v>
      </c>
      <c r="C18" s="63" t="s">
        <v>123</v>
      </c>
      <c r="D18" s="67" t="s">
        <v>3803</v>
      </c>
    </row>
    <row r="19" spans="2:4" x14ac:dyDescent="0.2">
      <c r="B19" s="77" t="s">
        <v>315</v>
      </c>
      <c r="C19" s="63" t="s">
        <v>3804</v>
      </c>
      <c r="D19" s="67" t="s">
        <v>3804</v>
      </c>
    </row>
    <row r="20" spans="2:4" x14ac:dyDescent="0.2">
      <c r="B20" s="77" t="s">
        <v>315</v>
      </c>
      <c r="C20" s="63" t="s">
        <v>3804</v>
      </c>
      <c r="D20" s="67" t="s">
        <v>131</v>
      </c>
    </row>
    <row r="21" spans="2:4" x14ac:dyDescent="0.2">
      <c r="B21" s="77" t="s">
        <v>315</v>
      </c>
      <c r="C21" s="63" t="s">
        <v>3804</v>
      </c>
      <c r="D21" s="67" t="s">
        <v>222</v>
      </c>
    </row>
    <row r="22" spans="2:4" x14ac:dyDescent="0.2">
      <c r="B22" s="77" t="s">
        <v>315</v>
      </c>
      <c r="C22" s="63" t="s">
        <v>138</v>
      </c>
      <c r="D22" s="67" t="s">
        <v>138</v>
      </c>
    </row>
    <row r="23" spans="2:4" x14ac:dyDescent="0.2">
      <c r="B23" s="77" t="s">
        <v>315</v>
      </c>
      <c r="C23" s="63" t="s">
        <v>138</v>
      </c>
      <c r="D23" s="67" t="s">
        <v>3805</v>
      </c>
    </row>
    <row r="24" spans="2:4" x14ac:dyDescent="0.2">
      <c r="B24" s="77" t="s">
        <v>315</v>
      </c>
      <c r="C24" s="63" t="s">
        <v>152</v>
      </c>
      <c r="D24" s="67" t="s">
        <v>224</v>
      </c>
    </row>
    <row r="25" spans="2:4" x14ac:dyDescent="0.2">
      <c r="B25" s="77" t="s">
        <v>315</v>
      </c>
      <c r="C25" s="63" t="s">
        <v>152</v>
      </c>
      <c r="D25" s="67" t="s">
        <v>3806</v>
      </c>
    </row>
    <row r="26" spans="2:4" x14ac:dyDescent="0.2">
      <c r="B26" s="77" t="s">
        <v>315</v>
      </c>
      <c r="C26" s="63" t="s">
        <v>152</v>
      </c>
      <c r="D26" s="67" t="s">
        <v>3807</v>
      </c>
    </row>
    <row r="27" spans="2:4" x14ac:dyDescent="0.2">
      <c r="B27" s="77" t="s">
        <v>315</v>
      </c>
      <c r="C27" s="63" t="s">
        <v>152</v>
      </c>
      <c r="D27" s="67" t="s">
        <v>152</v>
      </c>
    </row>
    <row r="28" spans="2:4" x14ac:dyDescent="0.2">
      <c r="B28" s="77" t="s">
        <v>3808</v>
      </c>
      <c r="C28" s="63" t="s">
        <v>3809</v>
      </c>
      <c r="D28" s="67" t="s">
        <v>3810</v>
      </c>
    </row>
    <row r="29" spans="2:4" x14ac:dyDescent="0.2">
      <c r="B29" s="77" t="s">
        <v>3808</v>
      </c>
      <c r="C29" s="63" t="s">
        <v>3809</v>
      </c>
      <c r="D29" s="67" t="s">
        <v>3808</v>
      </c>
    </row>
    <row r="30" spans="2:4" x14ac:dyDescent="0.2">
      <c r="B30" s="77" t="s">
        <v>3808</v>
      </c>
      <c r="C30" s="63" t="s">
        <v>3809</v>
      </c>
      <c r="D30" s="67" t="s">
        <v>117</v>
      </c>
    </row>
    <row r="31" spans="2:4" x14ac:dyDescent="0.2">
      <c r="B31" s="77" t="s">
        <v>3808</v>
      </c>
      <c r="C31" s="63" t="s">
        <v>3809</v>
      </c>
      <c r="D31" s="67" t="s">
        <v>3811</v>
      </c>
    </row>
    <row r="32" spans="2:4" x14ac:dyDescent="0.2">
      <c r="B32" s="77" t="s">
        <v>3808</v>
      </c>
      <c r="C32" s="63" t="s">
        <v>3809</v>
      </c>
      <c r="D32" s="67" t="s">
        <v>3812</v>
      </c>
    </row>
    <row r="33" spans="2:4" x14ac:dyDescent="0.2">
      <c r="B33" s="77" t="s">
        <v>3808</v>
      </c>
      <c r="C33" s="63" t="s">
        <v>3809</v>
      </c>
      <c r="D33" s="67" t="s">
        <v>226</v>
      </c>
    </row>
    <row r="34" spans="2:4" x14ac:dyDescent="0.2">
      <c r="B34" s="77" t="s">
        <v>3808</v>
      </c>
      <c r="C34" s="63" t="s">
        <v>141</v>
      </c>
      <c r="D34" s="67" t="s">
        <v>153</v>
      </c>
    </row>
    <row r="35" spans="2:4" x14ac:dyDescent="0.2">
      <c r="B35" s="77" t="s">
        <v>3808</v>
      </c>
      <c r="C35" s="63" t="s">
        <v>141</v>
      </c>
      <c r="D35" s="67" t="s">
        <v>3813</v>
      </c>
    </row>
    <row r="36" spans="2:4" x14ac:dyDescent="0.2">
      <c r="B36" s="77" t="s">
        <v>3808</v>
      </c>
      <c r="C36" s="63" t="s">
        <v>141</v>
      </c>
      <c r="D36" s="67" t="s">
        <v>167</v>
      </c>
    </row>
    <row r="37" spans="2:4" x14ac:dyDescent="0.2">
      <c r="B37" s="77" t="s">
        <v>3808</v>
      </c>
      <c r="C37" s="63" t="s">
        <v>141</v>
      </c>
      <c r="D37" s="67" t="s">
        <v>203</v>
      </c>
    </row>
    <row r="38" spans="2:4" x14ac:dyDescent="0.2">
      <c r="B38" s="77" t="s">
        <v>3808</v>
      </c>
      <c r="C38" s="63" t="s">
        <v>3814</v>
      </c>
      <c r="D38" s="67" t="s">
        <v>182</v>
      </c>
    </row>
    <row r="39" spans="2:4" x14ac:dyDescent="0.2">
      <c r="B39" s="77" t="s">
        <v>3808</v>
      </c>
      <c r="C39" s="63" t="s">
        <v>3814</v>
      </c>
      <c r="D39" s="67" t="s">
        <v>3815</v>
      </c>
    </row>
    <row r="40" spans="2:4" x14ac:dyDescent="0.2">
      <c r="B40" s="77" t="s">
        <v>3808</v>
      </c>
      <c r="C40" s="63" t="s">
        <v>3814</v>
      </c>
      <c r="D40" s="67" t="s">
        <v>176</v>
      </c>
    </row>
    <row r="41" spans="2:4" x14ac:dyDescent="0.2">
      <c r="B41" s="77" t="s">
        <v>3808</v>
      </c>
      <c r="C41" s="63" t="s">
        <v>3814</v>
      </c>
      <c r="D41" s="67" t="s">
        <v>194</v>
      </c>
    </row>
    <row r="42" spans="2:4" x14ac:dyDescent="0.2">
      <c r="B42" s="77" t="s">
        <v>3808</v>
      </c>
      <c r="C42" s="63" t="s">
        <v>3814</v>
      </c>
      <c r="D42" s="67" t="s">
        <v>3816</v>
      </c>
    </row>
    <row r="43" spans="2:4" x14ac:dyDescent="0.2">
      <c r="B43" s="77" t="s">
        <v>3817</v>
      </c>
      <c r="C43" s="63" t="s">
        <v>3817</v>
      </c>
      <c r="D43" s="67" t="s">
        <v>3817</v>
      </c>
    </row>
    <row r="44" spans="2:4" x14ac:dyDescent="0.2">
      <c r="B44" s="77" t="s">
        <v>3817</v>
      </c>
      <c r="C44" s="63" t="s">
        <v>3817</v>
      </c>
      <c r="D44" s="67" t="s">
        <v>132</v>
      </c>
    </row>
    <row r="45" spans="2:4" x14ac:dyDescent="0.2">
      <c r="B45" s="77" t="s">
        <v>3817</v>
      </c>
      <c r="C45" s="63" t="s">
        <v>3817</v>
      </c>
      <c r="D45" s="67" t="s">
        <v>3818</v>
      </c>
    </row>
    <row r="46" spans="2:4" x14ac:dyDescent="0.2">
      <c r="B46" s="77" t="s">
        <v>3817</v>
      </c>
      <c r="C46" s="63" t="s">
        <v>3817</v>
      </c>
      <c r="D46" s="67" t="s">
        <v>3819</v>
      </c>
    </row>
    <row r="47" spans="2:4" x14ac:dyDescent="0.2">
      <c r="B47" s="77" t="s">
        <v>3817</v>
      </c>
      <c r="C47" s="63" t="s">
        <v>3817</v>
      </c>
      <c r="D47" s="67" t="s">
        <v>3820</v>
      </c>
    </row>
    <row r="48" spans="2:4" x14ac:dyDescent="0.2">
      <c r="B48" s="77" t="s">
        <v>3817</v>
      </c>
      <c r="C48" s="63" t="s">
        <v>3817</v>
      </c>
      <c r="D48" s="67" t="s">
        <v>23</v>
      </c>
    </row>
    <row r="49" spans="2:4" x14ac:dyDescent="0.2">
      <c r="B49" s="77" t="s">
        <v>3817</v>
      </c>
      <c r="C49" s="63" t="s">
        <v>3817</v>
      </c>
      <c r="D49" s="67" t="s">
        <v>3821</v>
      </c>
    </row>
    <row r="50" spans="2:4" x14ac:dyDescent="0.2">
      <c r="B50" s="77" t="s">
        <v>3817</v>
      </c>
      <c r="C50" s="63" t="s">
        <v>3822</v>
      </c>
      <c r="D50" s="67" t="s">
        <v>3822</v>
      </c>
    </row>
    <row r="51" spans="2:4" x14ac:dyDescent="0.2">
      <c r="B51" s="77" t="s">
        <v>3817</v>
      </c>
      <c r="C51" s="63" t="s">
        <v>3823</v>
      </c>
      <c r="D51" s="67" t="s">
        <v>3823</v>
      </c>
    </row>
    <row r="52" spans="2:4" x14ac:dyDescent="0.2">
      <c r="B52" s="77" t="s">
        <v>3817</v>
      </c>
      <c r="C52" s="63" t="s">
        <v>3823</v>
      </c>
      <c r="D52" s="67" t="s">
        <v>3824</v>
      </c>
    </row>
    <row r="53" spans="2:4" x14ac:dyDescent="0.2">
      <c r="B53" s="77" t="s">
        <v>3817</v>
      </c>
      <c r="C53" s="63" t="s">
        <v>3823</v>
      </c>
      <c r="D53" s="67" t="s">
        <v>3825</v>
      </c>
    </row>
    <row r="54" spans="2:4" x14ac:dyDescent="0.2">
      <c r="B54" s="77" t="s">
        <v>3817</v>
      </c>
      <c r="C54" s="63" t="s">
        <v>3823</v>
      </c>
      <c r="D54" s="67" t="s">
        <v>3826</v>
      </c>
    </row>
    <row r="55" spans="2:4" x14ac:dyDescent="0.2">
      <c r="B55" s="77" t="s">
        <v>3817</v>
      </c>
      <c r="C55" s="63" t="s">
        <v>3827</v>
      </c>
      <c r="D55" s="67" t="s">
        <v>155</v>
      </c>
    </row>
    <row r="56" spans="2:4" x14ac:dyDescent="0.2">
      <c r="B56" s="77" t="s">
        <v>3817</v>
      </c>
      <c r="C56" s="63" t="s">
        <v>3827</v>
      </c>
      <c r="D56" s="67" t="s">
        <v>127</v>
      </c>
    </row>
    <row r="57" spans="2:4" x14ac:dyDescent="0.2">
      <c r="B57" s="77" t="s">
        <v>3817</v>
      </c>
      <c r="C57" s="63" t="s">
        <v>3827</v>
      </c>
      <c r="D57" s="67" t="s">
        <v>3828</v>
      </c>
    </row>
    <row r="58" spans="2:4" x14ac:dyDescent="0.2">
      <c r="B58" s="77" t="s">
        <v>3817</v>
      </c>
      <c r="C58" s="63" t="s">
        <v>3827</v>
      </c>
      <c r="D58" s="67" t="s">
        <v>3827</v>
      </c>
    </row>
    <row r="59" spans="2:4" x14ac:dyDescent="0.2">
      <c r="B59" s="77" t="s">
        <v>3817</v>
      </c>
      <c r="C59" s="63" t="s">
        <v>3827</v>
      </c>
      <c r="D59" s="67" t="s">
        <v>3829</v>
      </c>
    </row>
    <row r="60" spans="2:4" x14ac:dyDescent="0.2">
      <c r="B60" s="77" t="s">
        <v>3817</v>
      </c>
      <c r="C60" s="63" t="s">
        <v>18</v>
      </c>
      <c r="D60" s="67" t="s">
        <v>18</v>
      </c>
    </row>
    <row r="61" spans="2:4" x14ac:dyDescent="0.2">
      <c r="B61" s="77" t="s">
        <v>3817</v>
      </c>
      <c r="C61" s="63" t="s">
        <v>18</v>
      </c>
      <c r="D61" s="67" t="s">
        <v>3830</v>
      </c>
    </row>
    <row r="62" spans="2:4" x14ac:dyDescent="0.2">
      <c r="B62" s="77" t="s">
        <v>3817</v>
      </c>
      <c r="C62" s="63" t="s">
        <v>18</v>
      </c>
      <c r="D62" s="67" t="s">
        <v>3831</v>
      </c>
    </row>
    <row r="63" spans="2:4" x14ac:dyDescent="0.2">
      <c r="B63" s="77" t="s">
        <v>3817</v>
      </c>
      <c r="C63" s="63" t="s">
        <v>18</v>
      </c>
      <c r="D63" s="67" t="s">
        <v>124</v>
      </c>
    </row>
    <row r="64" spans="2:4" x14ac:dyDescent="0.2">
      <c r="B64" s="77" t="s">
        <v>3817</v>
      </c>
      <c r="C64" s="63" t="s">
        <v>18</v>
      </c>
      <c r="D64" s="67" t="s">
        <v>180</v>
      </c>
    </row>
    <row r="65" spans="2:4" x14ac:dyDescent="0.2">
      <c r="B65" s="77" t="s">
        <v>3817</v>
      </c>
      <c r="C65" s="63" t="s">
        <v>204</v>
      </c>
      <c r="D65" s="67" t="s">
        <v>204</v>
      </c>
    </row>
    <row r="66" spans="2:4" x14ac:dyDescent="0.2">
      <c r="B66" s="77" t="s">
        <v>3817</v>
      </c>
      <c r="C66" s="63" t="s">
        <v>204</v>
      </c>
      <c r="D66" s="67" t="s">
        <v>113</v>
      </c>
    </row>
    <row r="67" spans="2:4" x14ac:dyDescent="0.2">
      <c r="B67" s="77" t="s">
        <v>3817</v>
      </c>
      <c r="C67" s="63" t="s">
        <v>204</v>
      </c>
      <c r="D67" s="67" t="s">
        <v>3832</v>
      </c>
    </row>
    <row r="68" spans="2:4" x14ac:dyDescent="0.2">
      <c r="B68" s="77" t="s">
        <v>3817</v>
      </c>
      <c r="C68" s="63" t="s">
        <v>204</v>
      </c>
      <c r="D68" s="67" t="s">
        <v>3833</v>
      </c>
    </row>
    <row r="69" spans="2:4" x14ac:dyDescent="0.2">
      <c r="B69" s="77" t="s">
        <v>3817</v>
      </c>
      <c r="C69" s="63" t="s">
        <v>204</v>
      </c>
      <c r="D69" s="67" t="s">
        <v>3834</v>
      </c>
    </row>
    <row r="70" spans="2:4" x14ac:dyDescent="0.2">
      <c r="B70" s="77" t="s">
        <v>3817</v>
      </c>
      <c r="C70" s="63" t="s">
        <v>204</v>
      </c>
      <c r="D70" s="67" t="s">
        <v>3835</v>
      </c>
    </row>
    <row r="71" spans="2:4" x14ac:dyDescent="0.2">
      <c r="B71" s="77" t="s">
        <v>3817</v>
      </c>
      <c r="C71" s="63" t="s">
        <v>207</v>
      </c>
      <c r="D71" s="67" t="s">
        <v>207</v>
      </c>
    </row>
    <row r="72" spans="2:4" x14ac:dyDescent="0.2">
      <c r="B72" s="77" t="s">
        <v>3817</v>
      </c>
      <c r="C72" s="63" t="s">
        <v>207</v>
      </c>
      <c r="D72" s="67" t="s">
        <v>134</v>
      </c>
    </row>
    <row r="73" spans="2:4" x14ac:dyDescent="0.2">
      <c r="B73" s="77" t="s">
        <v>3817</v>
      </c>
      <c r="C73" s="63" t="s">
        <v>207</v>
      </c>
      <c r="D73" s="67" t="s">
        <v>3836</v>
      </c>
    </row>
    <row r="74" spans="2:4" x14ac:dyDescent="0.2">
      <c r="B74" s="77" t="s">
        <v>3817</v>
      </c>
      <c r="C74" s="63" t="s">
        <v>207</v>
      </c>
      <c r="D74" s="67" t="s">
        <v>186</v>
      </c>
    </row>
    <row r="75" spans="2:4" x14ac:dyDescent="0.2">
      <c r="B75" s="77" t="s">
        <v>3817</v>
      </c>
      <c r="C75" s="63" t="s">
        <v>207</v>
      </c>
      <c r="D75" s="67" t="s">
        <v>3837</v>
      </c>
    </row>
    <row r="76" spans="2:4" x14ac:dyDescent="0.2">
      <c r="B76" s="77" t="s">
        <v>3817</v>
      </c>
      <c r="C76" s="63" t="s">
        <v>207</v>
      </c>
      <c r="D76" s="67" t="s">
        <v>3838</v>
      </c>
    </row>
    <row r="77" spans="2:4" x14ac:dyDescent="0.2">
      <c r="B77" s="77" t="s">
        <v>3817</v>
      </c>
      <c r="C77" s="63" t="s">
        <v>172</v>
      </c>
      <c r="D77" s="67" t="s">
        <v>3839</v>
      </c>
    </row>
    <row r="78" spans="2:4" x14ac:dyDescent="0.2">
      <c r="B78" s="77" t="s">
        <v>3817</v>
      </c>
      <c r="C78" s="63" t="s">
        <v>172</v>
      </c>
      <c r="D78" s="67" t="s">
        <v>3840</v>
      </c>
    </row>
    <row r="79" spans="2:4" x14ac:dyDescent="0.2">
      <c r="B79" s="77" t="s">
        <v>3817</v>
      </c>
      <c r="C79" s="63" t="s">
        <v>172</v>
      </c>
      <c r="D79" s="67" t="s">
        <v>3841</v>
      </c>
    </row>
    <row r="80" spans="2:4" x14ac:dyDescent="0.2">
      <c r="B80" s="77" t="s">
        <v>3817</v>
      </c>
      <c r="C80" s="63" t="s">
        <v>172</v>
      </c>
      <c r="D80" s="67" t="s">
        <v>3842</v>
      </c>
    </row>
    <row r="81" spans="2:4" x14ac:dyDescent="0.2">
      <c r="B81" s="77" t="s">
        <v>3843</v>
      </c>
      <c r="C81" s="63" t="s">
        <v>129</v>
      </c>
      <c r="D81" s="67" t="s">
        <v>19</v>
      </c>
    </row>
    <row r="82" spans="2:4" x14ac:dyDescent="0.2">
      <c r="B82" s="77" t="s">
        <v>3843</v>
      </c>
      <c r="C82" s="63" t="s">
        <v>129</v>
      </c>
      <c r="D82" s="67" t="s">
        <v>3844</v>
      </c>
    </row>
    <row r="83" spans="2:4" x14ac:dyDescent="0.2">
      <c r="B83" s="77" t="s">
        <v>3843</v>
      </c>
      <c r="C83" s="63" t="s">
        <v>129</v>
      </c>
      <c r="D83" s="67" t="s">
        <v>3845</v>
      </c>
    </row>
    <row r="84" spans="2:4" x14ac:dyDescent="0.2">
      <c r="B84" s="77" t="s">
        <v>3843</v>
      </c>
      <c r="C84" s="63" t="s">
        <v>129</v>
      </c>
      <c r="D84" s="67" t="s">
        <v>3846</v>
      </c>
    </row>
    <row r="85" spans="2:4" x14ac:dyDescent="0.2">
      <c r="B85" s="77" t="s">
        <v>3843</v>
      </c>
      <c r="C85" s="63" t="s">
        <v>129</v>
      </c>
      <c r="D85" s="67" t="s">
        <v>3847</v>
      </c>
    </row>
    <row r="86" spans="2:4" x14ac:dyDescent="0.2">
      <c r="B86" s="77" t="s">
        <v>3843</v>
      </c>
      <c r="C86" s="63" t="s">
        <v>129</v>
      </c>
      <c r="D86" s="67" t="s">
        <v>151</v>
      </c>
    </row>
    <row r="87" spans="2:4" x14ac:dyDescent="0.2">
      <c r="B87" s="77" t="s">
        <v>3843</v>
      </c>
      <c r="C87" s="63" t="s">
        <v>129</v>
      </c>
      <c r="D87" s="67" t="s">
        <v>22</v>
      </c>
    </row>
    <row r="88" spans="2:4" x14ac:dyDescent="0.2">
      <c r="B88" s="77" t="s">
        <v>3843</v>
      </c>
      <c r="C88" s="63" t="s">
        <v>129</v>
      </c>
      <c r="D88" s="67" t="s">
        <v>3848</v>
      </c>
    </row>
    <row r="89" spans="2:4" x14ac:dyDescent="0.2">
      <c r="B89" s="77" t="s">
        <v>3843</v>
      </c>
      <c r="C89" s="63" t="s">
        <v>129</v>
      </c>
      <c r="D89" s="67" t="s">
        <v>171</v>
      </c>
    </row>
    <row r="90" spans="2:4" x14ac:dyDescent="0.2">
      <c r="B90" s="77" t="s">
        <v>3843</v>
      </c>
      <c r="C90" s="63" t="s">
        <v>129</v>
      </c>
      <c r="D90" s="67" t="s">
        <v>3849</v>
      </c>
    </row>
    <row r="91" spans="2:4" x14ac:dyDescent="0.2">
      <c r="B91" s="77" t="s">
        <v>3843</v>
      </c>
      <c r="C91" s="63" t="s">
        <v>129</v>
      </c>
      <c r="D91" s="67" t="s">
        <v>3850</v>
      </c>
    </row>
    <row r="92" spans="2:4" x14ac:dyDescent="0.2">
      <c r="B92" s="77" t="s">
        <v>3843</v>
      </c>
      <c r="C92" s="63" t="s">
        <v>129</v>
      </c>
      <c r="D92" s="67" t="s">
        <v>3851</v>
      </c>
    </row>
    <row r="93" spans="2:4" x14ac:dyDescent="0.2">
      <c r="B93" s="77" t="s">
        <v>3843</v>
      </c>
      <c r="C93" s="63" t="s">
        <v>129</v>
      </c>
      <c r="D93" s="67" t="s">
        <v>3852</v>
      </c>
    </row>
    <row r="94" spans="2:4" x14ac:dyDescent="0.2">
      <c r="B94" s="77" t="s">
        <v>3843</v>
      </c>
      <c r="C94" s="63" t="s">
        <v>129</v>
      </c>
      <c r="D94" s="67" t="s">
        <v>3853</v>
      </c>
    </row>
    <row r="95" spans="2:4" x14ac:dyDescent="0.2">
      <c r="B95" s="77" t="s">
        <v>3843</v>
      </c>
      <c r="C95" s="63" t="s">
        <v>129</v>
      </c>
      <c r="D95" s="67" t="s">
        <v>200</v>
      </c>
    </row>
    <row r="96" spans="2:4" x14ac:dyDescent="0.2">
      <c r="B96" s="77" t="s">
        <v>3843</v>
      </c>
      <c r="C96" s="63" t="s">
        <v>129</v>
      </c>
      <c r="D96" s="67" t="s">
        <v>3854</v>
      </c>
    </row>
    <row r="97" spans="2:4" x14ac:dyDescent="0.2">
      <c r="B97" s="77" t="s">
        <v>3843</v>
      </c>
      <c r="C97" s="63" t="s">
        <v>129</v>
      </c>
      <c r="D97" s="67" t="s">
        <v>216</v>
      </c>
    </row>
    <row r="98" spans="2:4" x14ac:dyDescent="0.2">
      <c r="B98" s="77" t="s">
        <v>3843</v>
      </c>
      <c r="C98" s="63" t="s">
        <v>3855</v>
      </c>
      <c r="D98" s="67" t="s">
        <v>3856</v>
      </c>
    </row>
    <row r="99" spans="2:4" x14ac:dyDescent="0.2">
      <c r="B99" s="77" t="s">
        <v>3843</v>
      </c>
      <c r="C99" s="63" t="s">
        <v>3855</v>
      </c>
      <c r="D99" s="67" t="s">
        <v>3857</v>
      </c>
    </row>
    <row r="100" spans="2:4" x14ac:dyDescent="0.2">
      <c r="B100" s="77" t="s">
        <v>3843</v>
      </c>
      <c r="C100" s="63" t="s">
        <v>3855</v>
      </c>
      <c r="D100" s="67" t="s">
        <v>3858</v>
      </c>
    </row>
    <row r="101" spans="2:4" x14ac:dyDescent="0.2">
      <c r="B101" s="77" t="s">
        <v>3843</v>
      </c>
      <c r="C101" s="63" t="s">
        <v>3855</v>
      </c>
      <c r="D101" s="67" t="s">
        <v>3859</v>
      </c>
    </row>
    <row r="102" spans="2:4" x14ac:dyDescent="0.2">
      <c r="B102" s="77" t="s">
        <v>3843</v>
      </c>
      <c r="C102" s="63" t="s">
        <v>3855</v>
      </c>
      <c r="D102" s="67" t="s">
        <v>3860</v>
      </c>
    </row>
    <row r="103" spans="2:4" x14ac:dyDescent="0.2">
      <c r="B103" s="77" t="s">
        <v>3843</v>
      </c>
      <c r="C103" s="63" t="s">
        <v>3855</v>
      </c>
      <c r="D103" s="67" t="s">
        <v>3861</v>
      </c>
    </row>
    <row r="104" spans="2:4" x14ac:dyDescent="0.2">
      <c r="B104" s="77" t="s">
        <v>3843</v>
      </c>
      <c r="C104" s="63" t="s">
        <v>143</v>
      </c>
      <c r="D104" s="67" t="s">
        <v>208</v>
      </c>
    </row>
    <row r="105" spans="2:4" x14ac:dyDescent="0.2">
      <c r="B105" s="77" t="s">
        <v>3843</v>
      </c>
      <c r="C105" s="63" t="s">
        <v>143</v>
      </c>
      <c r="D105" s="67" t="s">
        <v>3862</v>
      </c>
    </row>
    <row r="106" spans="2:4" x14ac:dyDescent="0.2">
      <c r="B106" s="77" t="s">
        <v>3843</v>
      </c>
      <c r="C106" s="63" t="s">
        <v>143</v>
      </c>
      <c r="D106" s="67" t="s">
        <v>140</v>
      </c>
    </row>
    <row r="107" spans="2:4" x14ac:dyDescent="0.2">
      <c r="B107" s="77" t="s">
        <v>3843</v>
      </c>
      <c r="C107" s="63" t="s">
        <v>143</v>
      </c>
      <c r="D107" s="67" t="s">
        <v>3863</v>
      </c>
    </row>
    <row r="108" spans="2:4" x14ac:dyDescent="0.2">
      <c r="B108" s="77" t="s">
        <v>3843</v>
      </c>
      <c r="C108" s="63" t="s">
        <v>143</v>
      </c>
      <c r="D108" s="67" t="s">
        <v>177</v>
      </c>
    </row>
    <row r="109" spans="2:4" x14ac:dyDescent="0.2">
      <c r="B109" s="77" t="s">
        <v>3843</v>
      </c>
      <c r="C109" s="63" t="s">
        <v>143</v>
      </c>
      <c r="D109" s="67" t="s">
        <v>3864</v>
      </c>
    </row>
    <row r="110" spans="2:4" x14ac:dyDescent="0.2">
      <c r="B110" s="77" t="s">
        <v>3843</v>
      </c>
      <c r="C110" s="63" t="s">
        <v>143</v>
      </c>
      <c r="D110" s="67" t="s">
        <v>3865</v>
      </c>
    </row>
    <row r="111" spans="2:4" x14ac:dyDescent="0.2">
      <c r="B111" s="77" t="s">
        <v>3843</v>
      </c>
      <c r="C111" s="63" t="s">
        <v>143</v>
      </c>
      <c r="D111" s="67" t="s">
        <v>3866</v>
      </c>
    </row>
    <row r="112" spans="2:4" x14ac:dyDescent="0.2">
      <c r="B112" s="77" t="s">
        <v>3843</v>
      </c>
      <c r="C112" s="63" t="s">
        <v>143</v>
      </c>
      <c r="D112" s="67" t="s">
        <v>3867</v>
      </c>
    </row>
    <row r="113" spans="2:4" x14ac:dyDescent="0.2">
      <c r="B113" s="77" t="s">
        <v>3843</v>
      </c>
      <c r="C113" s="63" t="s">
        <v>143</v>
      </c>
      <c r="D113" s="67" t="s">
        <v>3868</v>
      </c>
    </row>
    <row r="114" spans="2:4" x14ac:dyDescent="0.2">
      <c r="B114" s="77" t="s">
        <v>173</v>
      </c>
      <c r="C114" s="63" t="s">
        <v>217</v>
      </c>
      <c r="D114" s="67" t="s">
        <v>217</v>
      </c>
    </row>
    <row r="115" spans="2:4" x14ac:dyDescent="0.2">
      <c r="B115" s="77" t="s">
        <v>173</v>
      </c>
      <c r="C115" s="63" t="s">
        <v>217</v>
      </c>
      <c r="D115" s="67" t="s">
        <v>3869</v>
      </c>
    </row>
    <row r="116" spans="2:4" x14ac:dyDescent="0.2">
      <c r="B116" s="77" t="s">
        <v>173</v>
      </c>
      <c r="C116" s="63" t="s">
        <v>217</v>
      </c>
      <c r="D116" s="67" t="s">
        <v>3870</v>
      </c>
    </row>
    <row r="117" spans="2:4" x14ac:dyDescent="0.2">
      <c r="B117" s="77" t="s">
        <v>173</v>
      </c>
      <c r="C117" s="63" t="s">
        <v>217</v>
      </c>
      <c r="D117" s="67" t="s">
        <v>3871</v>
      </c>
    </row>
    <row r="118" spans="2:4" x14ac:dyDescent="0.2">
      <c r="B118" s="77" t="s">
        <v>173</v>
      </c>
      <c r="C118" s="63" t="s">
        <v>217</v>
      </c>
      <c r="D118" s="67" t="s">
        <v>173</v>
      </c>
    </row>
    <row r="119" spans="2:4" x14ac:dyDescent="0.2">
      <c r="B119" s="77" t="s">
        <v>173</v>
      </c>
      <c r="C119" s="63" t="s">
        <v>217</v>
      </c>
      <c r="D119" s="67" t="s">
        <v>3872</v>
      </c>
    </row>
    <row r="120" spans="2:4" x14ac:dyDescent="0.2">
      <c r="B120" s="77" t="s">
        <v>173</v>
      </c>
      <c r="C120" s="63" t="s">
        <v>217</v>
      </c>
      <c r="D120" s="67" t="s">
        <v>3873</v>
      </c>
    </row>
    <row r="121" spans="2:4" x14ac:dyDescent="0.2">
      <c r="B121" s="77" t="s">
        <v>173</v>
      </c>
      <c r="C121" s="63" t="s">
        <v>217</v>
      </c>
      <c r="D121" s="67" t="s">
        <v>3874</v>
      </c>
    </row>
    <row r="122" spans="2:4" x14ac:dyDescent="0.2">
      <c r="B122" s="77" t="s">
        <v>173</v>
      </c>
      <c r="C122" s="63" t="s">
        <v>217</v>
      </c>
      <c r="D122" s="67" t="s">
        <v>206</v>
      </c>
    </row>
    <row r="123" spans="2:4" x14ac:dyDescent="0.2">
      <c r="B123" s="77" t="s">
        <v>173</v>
      </c>
      <c r="C123" s="63" t="s">
        <v>217</v>
      </c>
      <c r="D123" s="67" t="s">
        <v>215</v>
      </c>
    </row>
    <row r="124" spans="2:4" x14ac:dyDescent="0.2">
      <c r="B124" s="77" t="s">
        <v>173</v>
      </c>
      <c r="C124" s="63" t="s">
        <v>135</v>
      </c>
      <c r="D124" s="67" t="s">
        <v>135</v>
      </c>
    </row>
    <row r="125" spans="2:4" x14ac:dyDescent="0.2">
      <c r="B125" s="77" t="s">
        <v>173</v>
      </c>
      <c r="C125" s="63" t="s">
        <v>135</v>
      </c>
      <c r="D125" s="67" t="s">
        <v>3875</v>
      </c>
    </row>
    <row r="126" spans="2:4" x14ac:dyDescent="0.2">
      <c r="B126" s="77" t="s">
        <v>173</v>
      </c>
      <c r="C126" s="63" t="s">
        <v>135</v>
      </c>
      <c r="D126" s="67" t="s">
        <v>3876</v>
      </c>
    </row>
    <row r="127" spans="2:4" x14ac:dyDescent="0.2">
      <c r="B127" s="77" t="s">
        <v>173</v>
      </c>
      <c r="C127" s="63" t="s">
        <v>3877</v>
      </c>
      <c r="D127" s="67" t="s">
        <v>3877</v>
      </c>
    </row>
    <row r="128" spans="2:4" x14ac:dyDescent="0.2">
      <c r="B128" s="77" t="s">
        <v>173</v>
      </c>
      <c r="C128" s="63" t="s">
        <v>3877</v>
      </c>
      <c r="D128" s="67" t="s">
        <v>3878</v>
      </c>
    </row>
    <row r="129" spans="2:4" x14ac:dyDescent="0.2">
      <c r="B129" s="77" t="s">
        <v>173</v>
      </c>
      <c r="C129" s="63" t="s">
        <v>3877</v>
      </c>
      <c r="D129" s="67" t="s">
        <v>3879</v>
      </c>
    </row>
    <row r="130" spans="2:4" x14ac:dyDescent="0.2">
      <c r="B130" s="77" t="s">
        <v>173</v>
      </c>
      <c r="C130" s="63" t="s">
        <v>3877</v>
      </c>
      <c r="D130" s="67" t="s">
        <v>175</v>
      </c>
    </row>
    <row r="131" spans="2:4" x14ac:dyDescent="0.2">
      <c r="B131" s="77" t="s">
        <v>173</v>
      </c>
      <c r="C131" s="63" t="s">
        <v>3877</v>
      </c>
      <c r="D131" s="67" t="s">
        <v>3880</v>
      </c>
    </row>
    <row r="132" spans="2:4" x14ac:dyDescent="0.2">
      <c r="B132" s="77" t="s">
        <v>173</v>
      </c>
      <c r="C132" s="63" t="s">
        <v>3877</v>
      </c>
      <c r="D132" s="67" t="s">
        <v>202</v>
      </c>
    </row>
    <row r="133" spans="2:4" x14ac:dyDescent="0.2">
      <c r="B133" s="77" t="s">
        <v>173</v>
      </c>
      <c r="C133" s="63" t="s">
        <v>3877</v>
      </c>
      <c r="D133" s="67" t="s">
        <v>3881</v>
      </c>
    </row>
    <row r="134" spans="2:4" x14ac:dyDescent="0.2">
      <c r="B134" s="77" t="s">
        <v>173</v>
      </c>
      <c r="C134" s="63" t="s">
        <v>3877</v>
      </c>
      <c r="D134" s="67" t="s">
        <v>221</v>
      </c>
    </row>
    <row r="135" spans="2:4" x14ac:dyDescent="0.2">
      <c r="B135" s="77" t="s">
        <v>173</v>
      </c>
      <c r="C135" s="63" t="s">
        <v>3877</v>
      </c>
      <c r="D135" s="67" t="s">
        <v>3882</v>
      </c>
    </row>
    <row r="136" spans="2:4" x14ac:dyDescent="0.2">
      <c r="B136" s="77" t="s">
        <v>173</v>
      </c>
      <c r="C136" s="63" t="s">
        <v>162</v>
      </c>
      <c r="D136" s="67" t="s">
        <v>162</v>
      </c>
    </row>
    <row r="137" spans="2:4" x14ac:dyDescent="0.2">
      <c r="B137" s="77" t="s">
        <v>173</v>
      </c>
      <c r="C137" s="63" t="s">
        <v>162</v>
      </c>
      <c r="D137" s="67" t="s">
        <v>295</v>
      </c>
    </row>
    <row r="138" spans="2:4" x14ac:dyDescent="0.2">
      <c r="B138" s="77" t="s">
        <v>173</v>
      </c>
      <c r="C138" s="63" t="s">
        <v>162</v>
      </c>
      <c r="D138" s="67" t="s">
        <v>3883</v>
      </c>
    </row>
    <row r="139" spans="2:4" x14ac:dyDescent="0.2">
      <c r="B139" s="77" t="s">
        <v>173</v>
      </c>
      <c r="C139" s="63" t="s">
        <v>162</v>
      </c>
      <c r="D139" s="67" t="s">
        <v>187</v>
      </c>
    </row>
    <row r="140" spans="2:4" x14ac:dyDescent="0.2">
      <c r="B140" s="77" t="s">
        <v>173</v>
      </c>
      <c r="C140" s="63" t="s">
        <v>162</v>
      </c>
      <c r="D140" s="67" t="s">
        <v>201</v>
      </c>
    </row>
    <row r="141" spans="2:4" x14ac:dyDescent="0.2">
      <c r="B141" s="77" t="s">
        <v>173</v>
      </c>
      <c r="C141" s="63" t="s">
        <v>162</v>
      </c>
      <c r="D141" s="67" t="s">
        <v>211</v>
      </c>
    </row>
    <row r="142" spans="2:4" x14ac:dyDescent="0.2">
      <c r="B142" s="77" t="s">
        <v>173</v>
      </c>
      <c r="C142" s="63" t="s">
        <v>162</v>
      </c>
      <c r="D142" s="67" t="s">
        <v>227</v>
      </c>
    </row>
    <row r="143" spans="2:4" x14ac:dyDescent="0.2">
      <c r="B143" s="77" t="s">
        <v>173</v>
      </c>
      <c r="C143" s="63" t="s">
        <v>162</v>
      </c>
      <c r="D143" s="67" t="s">
        <v>3884</v>
      </c>
    </row>
    <row r="144" spans="2:4" x14ac:dyDescent="0.2">
      <c r="B144" s="77" t="s">
        <v>3885</v>
      </c>
      <c r="C144" s="63" t="s">
        <v>3886</v>
      </c>
      <c r="D144" s="67" t="s">
        <v>3886</v>
      </c>
    </row>
    <row r="145" spans="2:4" x14ac:dyDescent="0.2">
      <c r="B145" s="77" t="s">
        <v>3885</v>
      </c>
      <c r="C145" s="63" t="s">
        <v>3886</v>
      </c>
      <c r="D145" s="67" t="s">
        <v>145</v>
      </c>
    </row>
    <row r="146" spans="2:4" x14ac:dyDescent="0.2">
      <c r="B146" s="77" t="s">
        <v>3885</v>
      </c>
      <c r="C146" s="63" t="s">
        <v>3886</v>
      </c>
      <c r="D146" s="67" t="s">
        <v>139</v>
      </c>
    </row>
    <row r="147" spans="2:4" x14ac:dyDescent="0.2">
      <c r="B147" s="77" t="s">
        <v>3885</v>
      </c>
      <c r="C147" s="63" t="s">
        <v>3886</v>
      </c>
      <c r="D147" s="67" t="s">
        <v>149</v>
      </c>
    </row>
    <row r="148" spans="2:4" x14ac:dyDescent="0.2">
      <c r="B148" s="77" t="s">
        <v>3885</v>
      </c>
      <c r="C148" s="63" t="s">
        <v>3886</v>
      </c>
      <c r="D148" s="67" t="s">
        <v>3887</v>
      </c>
    </row>
    <row r="149" spans="2:4" x14ac:dyDescent="0.2">
      <c r="B149" s="77" t="s">
        <v>3885</v>
      </c>
      <c r="C149" s="63" t="s">
        <v>3886</v>
      </c>
      <c r="D149" s="67" t="s">
        <v>168</v>
      </c>
    </row>
    <row r="150" spans="2:4" x14ac:dyDescent="0.2">
      <c r="B150" s="77" t="s">
        <v>3885</v>
      </c>
      <c r="C150" s="63" t="s">
        <v>3886</v>
      </c>
      <c r="D150" s="67" t="s">
        <v>188</v>
      </c>
    </row>
    <row r="151" spans="2:4" x14ac:dyDescent="0.2">
      <c r="B151" s="77" t="s">
        <v>3885</v>
      </c>
      <c r="C151" s="63" t="s">
        <v>3886</v>
      </c>
      <c r="D151" s="67" t="s">
        <v>3888</v>
      </c>
    </row>
    <row r="152" spans="2:4" x14ac:dyDescent="0.2">
      <c r="B152" s="77" t="s">
        <v>3885</v>
      </c>
      <c r="C152" s="63" t="s">
        <v>3886</v>
      </c>
      <c r="D152" s="67" t="s">
        <v>3889</v>
      </c>
    </row>
    <row r="153" spans="2:4" x14ac:dyDescent="0.2">
      <c r="B153" s="77" t="s">
        <v>3885</v>
      </c>
      <c r="C153" s="63" t="s">
        <v>3886</v>
      </c>
      <c r="D153" s="67" t="s">
        <v>218</v>
      </c>
    </row>
    <row r="154" spans="2:4" x14ac:dyDescent="0.2">
      <c r="B154" s="77" t="s">
        <v>3885</v>
      </c>
      <c r="C154" s="63" t="s">
        <v>3886</v>
      </c>
      <c r="D154" s="67" t="s">
        <v>3890</v>
      </c>
    </row>
    <row r="155" spans="2:4" x14ac:dyDescent="0.2">
      <c r="B155" s="77" t="s">
        <v>3885</v>
      </c>
      <c r="C155" s="63" t="s">
        <v>3886</v>
      </c>
      <c r="D155" s="67" t="s">
        <v>3891</v>
      </c>
    </row>
    <row r="156" spans="2:4" x14ac:dyDescent="0.2">
      <c r="B156" s="77" t="s">
        <v>3885</v>
      </c>
      <c r="C156" s="63" t="s">
        <v>121</v>
      </c>
      <c r="D156" s="67" t="s">
        <v>161</v>
      </c>
    </row>
    <row r="157" spans="2:4" x14ac:dyDescent="0.2">
      <c r="B157" s="77" t="s">
        <v>3885</v>
      </c>
      <c r="C157" s="63" t="s">
        <v>121</v>
      </c>
      <c r="D157" s="67" t="s">
        <v>121</v>
      </c>
    </row>
    <row r="158" spans="2:4" x14ac:dyDescent="0.2">
      <c r="B158" s="77" t="s">
        <v>3885</v>
      </c>
      <c r="C158" s="63" t="s">
        <v>121</v>
      </c>
      <c r="D158" s="67" t="s">
        <v>3892</v>
      </c>
    </row>
    <row r="159" spans="2:4" x14ac:dyDescent="0.2">
      <c r="B159" s="77" t="s">
        <v>3885</v>
      </c>
      <c r="C159" s="63" t="s">
        <v>121</v>
      </c>
      <c r="D159" s="67" t="s">
        <v>3893</v>
      </c>
    </row>
    <row r="160" spans="2:4" x14ac:dyDescent="0.2">
      <c r="B160" s="77" t="s">
        <v>3885</v>
      </c>
      <c r="C160" s="63" t="s">
        <v>121</v>
      </c>
      <c r="D160" s="67" t="s">
        <v>147</v>
      </c>
    </row>
    <row r="161" spans="2:4" x14ac:dyDescent="0.2">
      <c r="B161" s="77" t="s">
        <v>3885</v>
      </c>
      <c r="C161" s="63" t="s">
        <v>121</v>
      </c>
      <c r="D161" s="67" t="s">
        <v>3894</v>
      </c>
    </row>
    <row r="162" spans="2:4" x14ac:dyDescent="0.2">
      <c r="B162" s="77" t="s">
        <v>3885</v>
      </c>
      <c r="C162" s="63" t="s">
        <v>121</v>
      </c>
      <c r="D162" s="67" t="s">
        <v>3895</v>
      </c>
    </row>
    <row r="163" spans="2:4" x14ac:dyDescent="0.2">
      <c r="B163" s="77" t="s">
        <v>3885</v>
      </c>
      <c r="C163" s="63" t="s">
        <v>3896</v>
      </c>
      <c r="D163" s="67" t="s">
        <v>3897</v>
      </c>
    </row>
    <row r="164" spans="2:4" x14ac:dyDescent="0.2">
      <c r="B164" s="77" t="s">
        <v>3885</v>
      </c>
      <c r="C164" s="63" t="s">
        <v>3896</v>
      </c>
      <c r="D164" s="67" t="s">
        <v>120</v>
      </c>
    </row>
    <row r="165" spans="2:4" x14ac:dyDescent="0.2">
      <c r="B165" s="77" t="s">
        <v>3885</v>
      </c>
      <c r="C165" s="63" t="s">
        <v>3896</v>
      </c>
      <c r="D165" s="67" t="s">
        <v>128</v>
      </c>
    </row>
    <row r="166" spans="2:4" x14ac:dyDescent="0.2">
      <c r="B166" s="77" t="s">
        <v>3885</v>
      </c>
      <c r="C166" s="63" t="s">
        <v>3896</v>
      </c>
      <c r="D166" s="67" t="s">
        <v>158</v>
      </c>
    </row>
    <row r="167" spans="2:4" x14ac:dyDescent="0.2">
      <c r="B167" s="77" t="s">
        <v>3885</v>
      </c>
      <c r="C167" s="63" t="s">
        <v>3896</v>
      </c>
      <c r="D167" s="67" t="s">
        <v>3898</v>
      </c>
    </row>
    <row r="168" spans="2:4" x14ac:dyDescent="0.2">
      <c r="B168" s="77" t="s">
        <v>3885</v>
      </c>
      <c r="C168" s="63" t="s">
        <v>3896</v>
      </c>
      <c r="D168" s="67" t="s">
        <v>3899</v>
      </c>
    </row>
    <row r="169" spans="2:4" x14ac:dyDescent="0.2">
      <c r="B169" s="77" t="s">
        <v>3885</v>
      </c>
      <c r="C169" s="63" t="s">
        <v>3896</v>
      </c>
      <c r="D169" s="67" t="s">
        <v>178</v>
      </c>
    </row>
    <row r="170" spans="2:4" x14ac:dyDescent="0.2">
      <c r="B170" s="77" t="s">
        <v>3885</v>
      </c>
      <c r="C170" s="63" t="s">
        <v>3896</v>
      </c>
      <c r="D170" s="67" t="s">
        <v>3900</v>
      </c>
    </row>
    <row r="171" spans="2:4" x14ac:dyDescent="0.2">
      <c r="B171" s="77" t="s">
        <v>3885</v>
      </c>
      <c r="C171" s="63" t="s">
        <v>3896</v>
      </c>
      <c r="D171" s="67" t="s">
        <v>196</v>
      </c>
    </row>
    <row r="172" spans="2:4" x14ac:dyDescent="0.2">
      <c r="B172" s="77" t="s">
        <v>3885</v>
      </c>
      <c r="C172" s="63" t="s">
        <v>3896</v>
      </c>
      <c r="D172" s="67" t="s">
        <v>3901</v>
      </c>
    </row>
    <row r="173" spans="2:4" x14ac:dyDescent="0.2">
      <c r="B173" s="77" t="s">
        <v>3885</v>
      </c>
      <c r="C173" s="63" t="s">
        <v>3896</v>
      </c>
      <c r="D173" s="67" t="s">
        <v>3902</v>
      </c>
    </row>
    <row r="174" spans="2:4" x14ac:dyDescent="0.2">
      <c r="B174" s="77" t="s">
        <v>3885</v>
      </c>
      <c r="C174" s="63" t="s">
        <v>3896</v>
      </c>
      <c r="D174" s="67" t="s">
        <v>3903</v>
      </c>
    </row>
    <row r="175" spans="2:4" x14ac:dyDescent="0.2">
      <c r="B175" s="77" t="s">
        <v>3885</v>
      </c>
      <c r="C175" s="63" t="s">
        <v>3896</v>
      </c>
      <c r="D175" s="67" t="s">
        <v>3904</v>
      </c>
    </row>
    <row r="176" spans="2:4" x14ac:dyDescent="0.2">
      <c r="B176" s="77" t="s">
        <v>3885</v>
      </c>
      <c r="C176" s="63" t="s">
        <v>3896</v>
      </c>
      <c r="D176" s="67" t="s">
        <v>3905</v>
      </c>
    </row>
    <row r="177" spans="2:4" x14ac:dyDescent="0.2">
      <c r="B177" s="77" t="s">
        <v>3906</v>
      </c>
      <c r="C177" s="63" t="s">
        <v>3907</v>
      </c>
      <c r="D177" s="67" t="s">
        <v>220</v>
      </c>
    </row>
    <row r="178" spans="2:4" x14ac:dyDescent="0.2">
      <c r="B178" s="77" t="s">
        <v>3906</v>
      </c>
      <c r="C178" s="63" t="s">
        <v>3907</v>
      </c>
      <c r="D178" s="67" t="s">
        <v>3908</v>
      </c>
    </row>
    <row r="179" spans="2:4" x14ac:dyDescent="0.2">
      <c r="B179" s="77" t="s">
        <v>3906</v>
      </c>
      <c r="C179" s="63" t="s">
        <v>3907</v>
      </c>
      <c r="D179" s="67" t="s">
        <v>3909</v>
      </c>
    </row>
    <row r="180" spans="2:4" x14ac:dyDescent="0.2">
      <c r="B180" s="77" t="s">
        <v>3906</v>
      </c>
      <c r="C180" s="63" t="s">
        <v>3907</v>
      </c>
      <c r="D180" s="67" t="s">
        <v>3910</v>
      </c>
    </row>
    <row r="181" spans="2:4" x14ac:dyDescent="0.2">
      <c r="B181" s="77" t="s">
        <v>3906</v>
      </c>
      <c r="C181" s="63" t="s">
        <v>3907</v>
      </c>
      <c r="D181" s="67" t="s">
        <v>3911</v>
      </c>
    </row>
    <row r="182" spans="2:4" x14ac:dyDescent="0.2">
      <c r="B182" s="77" t="s">
        <v>3906</v>
      </c>
      <c r="C182" s="63" t="s">
        <v>3907</v>
      </c>
      <c r="D182" s="67" t="s">
        <v>3912</v>
      </c>
    </row>
    <row r="183" spans="2:4" x14ac:dyDescent="0.2">
      <c r="B183" s="77" t="s">
        <v>3906</v>
      </c>
      <c r="C183" s="63" t="s">
        <v>3907</v>
      </c>
      <c r="D183" s="67" t="s">
        <v>3913</v>
      </c>
    </row>
    <row r="184" spans="2:4" x14ac:dyDescent="0.2">
      <c r="B184" s="77" t="s">
        <v>3906</v>
      </c>
      <c r="C184" s="63" t="s">
        <v>3907</v>
      </c>
      <c r="D184" s="67" t="s">
        <v>160</v>
      </c>
    </row>
    <row r="185" spans="2:4" x14ac:dyDescent="0.2">
      <c r="B185" s="77" t="s">
        <v>3906</v>
      </c>
      <c r="C185" s="63" t="s">
        <v>3907</v>
      </c>
      <c r="D185" s="67" t="s">
        <v>165</v>
      </c>
    </row>
    <row r="186" spans="2:4" x14ac:dyDescent="0.2">
      <c r="B186" s="77" t="s">
        <v>3906</v>
      </c>
      <c r="C186" s="63" t="s">
        <v>3907</v>
      </c>
      <c r="D186" s="67" t="s">
        <v>3914</v>
      </c>
    </row>
    <row r="187" spans="2:4" x14ac:dyDescent="0.2">
      <c r="B187" s="77" t="s">
        <v>3906</v>
      </c>
      <c r="C187" s="63" t="s">
        <v>3907</v>
      </c>
      <c r="D187" s="67" t="s">
        <v>3915</v>
      </c>
    </row>
    <row r="188" spans="2:4" x14ac:dyDescent="0.2">
      <c r="B188" s="77" t="s">
        <v>3906</v>
      </c>
      <c r="C188" s="63" t="s">
        <v>3907</v>
      </c>
      <c r="D188" s="67" t="s">
        <v>183</v>
      </c>
    </row>
    <row r="189" spans="2:4" x14ac:dyDescent="0.2">
      <c r="B189" s="77" t="s">
        <v>3906</v>
      </c>
      <c r="C189" s="63" t="s">
        <v>3907</v>
      </c>
      <c r="D189" s="67" t="s">
        <v>3916</v>
      </c>
    </row>
    <row r="190" spans="2:4" x14ac:dyDescent="0.2">
      <c r="B190" s="77" t="s">
        <v>3906</v>
      </c>
      <c r="C190" s="63" t="s">
        <v>3907</v>
      </c>
      <c r="D190" s="67" t="s">
        <v>3917</v>
      </c>
    </row>
    <row r="191" spans="2:4" x14ac:dyDescent="0.2">
      <c r="B191" s="77" t="s">
        <v>3906</v>
      </c>
      <c r="C191" s="63" t="s">
        <v>3907</v>
      </c>
      <c r="D191" s="67" t="s">
        <v>3918</v>
      </c>
    </row>
    <row r="192" spans="2:4" x14ac:dyDescent="0.2">
      <c r="B192" s="77" t="s">
        <v>3906</v>
      </c>
      <c r="C192" s="63" t="s">
        <v>3907</v>
      </c>
      <c r="D192" s="67" t="s">
        <v>3919</v>
      </c>
    </row>
    <row r="193" spans="2:4" x14ac:dyDescent="0.2">
      <c r="B193" s="77" t="s">
        <v>3906</v>
      </c>
      <c r="C193" s="63" t="s">
        <v>3907</v>
      </c>
      <c r="D193" s="67" t="s">
        <v>3920</v>
      </c>
    </row>
    <row r="194" spans="2:4" x14ac:dyDescent="0.2">
      <c r="B194" s="77" t="s">
        <v>3906</v>
      </c>
      <c r="C194" s="63" t="s">
        <v>3907</v>
      </c>
      <c r="D194" s="67" t="s">
        <v>3921</v>
      </c>
    </row>
    <row r="195" spans="2:4" x14ac:dyDescent="0.2">
      <c r="B195" s="77" t="s">
        <v>3906</v>
      </c>
      <c r="C195" s="63" t="s">
        <v>3907</v>
      </c>
      <c r="D195" s="67" t="s">
        <v>3922</v>
      </c>
    </row>
    <row r="196" spans="2:4" x14ac:dyDescent="0.2">
      <c r="B196" s="77" t="s">
        <v>3906</v>
      </c>
      <c r="C196" s="63" t="s">
        <v>3907</v>
      </c>
      <c r="D196" s="67" t="s">
        <v>228</v>
      </c>
    </row>
    <row r="197" spans="2:4" x14ac:dyDescent="0.2">
      <c r="B197" s="77" t="s">
        <v>3906</v>
      </c>
      <c r="C197" s="63" t="s">
        <v>3907</v>
      </c>
      <c r="D197" s="67" t="s">
        <v>3923</v>
      </c>
    </row>
    <row r="198" spans="2:4" x14ac:dyDescent="0.2">
      <c r="B198" s="77" t="s">
        <v>3906</v>
      </c>
      <c r="C198" s="63" t="s">
        <v>3924</v>
      </c>
      <c r="D198" s="67" t="s">
        <v>119</v>
      </c>
    </row>
    <row r="199" spans="2:4" x14ac:dyDescent="0.2">
      <c r="B199" s="77" t="s">
        <v>3906</v>
      </c>
      <c r="C199" s="63" t="s">
        <v>3924</v>
      </c>
      <c r="D199" s="67" t="s">
        <v>144</v>
      </c>
    </row>
    <row r="200" spans="2:4" x14ac:dyDescent="0.2">
      <c r="B200" s="77" t="s">
        <v>3906</v>
      </c>
      <c r="C200" s="63" t="s">
        <v>3924</v>
      </c>
      <c r="D200" s="67" t="s">
        <v>3925</v>
      </c>
    </row>
    <row r="201" spans="2:4" x14ac:dyDescent="0.2">
      <c r="B201" s="77" t="s">
        <v>3906</v>
      </c>
      <c r="C201" s="63" t="s">
        <v>3924</v>
      </c>
      <c r="D201" s="67" t="s">
        <v>3926</v>
      </c>
    </row>
    <row r="202" spans="2:4" x14ac:dyDescent="0.2">
      <c r="B202" s="77" t="s">
        <v>3906</v>
      </c>
      <c r="C202" s="63" t="s">
        <v>3924</v>
      </c>
      <c r="D202" s="67" t="s">
        <v>3927</v>
      </c>
    </row>
    <row r="203" spans="2:4" x14ac:dyDescent="0.2">
      <c r="B203" s="77" t="s">
        <v>3906</v>
      </c>
      <c r="C203" s="63" t="s">
        <v>3924</v>
      </c>
      <c r="D203" s="67" t="s">
        <v>3928</v>
      </c>
    </row>
    <row r="204" spans="2:4" x14ac:dyDescent="0.2">
      <c r="B204" s="77" t="s">
        <v>3906</v>
      </c>
      <c r="C204" s="63" t="s">
        <v>3924</v>
      </c>
      <c r="D204" s="67" t="s">
        <v>3929</v>
      </c>
    </row>
    <row r="205" spans="2:4" x14ac:dyDescent="0.2">
      <c r="B205" s="77" t="s">
        <v>3906</v>
      </c>
      <c r="C205" s="63" t="s">
        <v>3924</v>
      </c>
      <c r="D205" s="67" t="s">
        <v>3930</v>
      </c>
    </row>
    <row r="206" spans="2:4" x14ac:dyDescent="0.2">
      <c r="B206" s="77" t="s">
        <v>3906</v>
      </c>
      <c r="C206" s="63" t="s">
        <v>3924</v>
      </c>
      <c r="D206" s="67" t="s">
        <v>3931</v>
      </c>
    </row>
    <row r="207" spans="2:4" x14ac:dyDescent="0.2">
      <c r="B207" s="77" t="s">
        <v>3906</v>
      </c>
      <c r="C207" s="63" t="s">
        <v>3924</v>
      </c>
      <c r="D207" s="67" t="s">
        <v>3932</v>
      </c>
    </row>
    <row r="208" spans="2:4" x14ac:dyDescent="0.2">
      <c r="B208" s="77" t="s">
        <v>3906</v>
      </c>
      <c r="C208" s="63" t="s">
        <v>3924</v>
      </c>
      <c r="D208" s="67" t="s">
        <v>225</v>
      </c>
    </row>
    <row r="209" spans="2:4" x14ac:dyDescent="0.2">
      <c r="B209" s="77" t="s">
        <v>166</v>
      </c>
      <c r="C209" s="63" t="s">
        <v>3933</v>
      </c>
      <c r="D209" s="67" t="s">
        <v>192</v>
      </c>
    </row>
    <row r="210" spans="2:4" x14ac:dyDescent="0.2">
      <c r="B210" s="77" t="s">
        <v>166</v>
      </c>
      <c r="C210" s="63" t="s">
        <v>3933</v>
      </c>
      <c r="D210" s="67" t="s">
        <v>130</v>
      </c>
    </row>
    <row r="211" spans="2:4" x14ac:dyDescent="0.2">
      <c r="B211" s="77" t="s">
        <v>166</v>
      </c>
      <c r="C211" s="63" t="s">
        <v>3933</v>
      </c>
      <c r="D211" s="67" t="s">
        <v>3934</v>
      </c>
    </row>
    <row r="212" spans="2:4" x14ac:dyDescent="0.2">
      <c r="B212" s="77" t="s">
        <v>166</v>
      </c>
      <c r="C212" s="63" t="s">
        <v>3933</v>
      </c>
      <c r="D212" s="67" t="s">
        <v>3935</v>
      </c>
    </row>
    <row r="213" spans="2:4" x14ac:dyDescent="0.2">
      <c r="B213" s="77" t="s">
        <v>166</v>
      </c>
      <c r="C213" s="63" t="s">
        <v>3933</v>
      </c>
      <c r="D213" s="67" t="s">
        <v>150</v>
      </c>
    </row>
    <row r="214" spans="2:4" x14ac:dyDescent="0.2">
      <c r="B214" s="77" t="s">
        <v>166</v>
      </c>
      <c r="C214" s="63" t="s">
        <v>3933</v>
      </c>
      <c r="D214" s="67" t="s">
        <v>3936</v>
      </c>
    </row>
    <row r="215" spans="2:4" x14ac:dyDescent="0.2">
      <c r="B215" s="77" t="s">
        <v>166</v>
      </c>
      <c r="C215" s="63" t="s">
        <v>3933</v>
      </c>
      <c r="D215" s="67" t="s">
        <v>3933</v>
      </c>
    </row>
    <row r="216" spans="2:4" x14ac:dyDescent="0.2">
      <c r="B216" s="77" t="s">
        <v>166</v>
      </c>
      <c r="C216" s="63" t="s">
        <v>3933</v>
      </c>
      <c r="D216" s="67" t="s">
        <v>3937</v>
      </c>
    </row>
    <row r="217" spans="2:4" x14ac:dyDescent="0.2">
      <c r="B217" s="77" t="s">
        <v>166</v>
      </c>
      <c r="C217" s="63" t="s">
        <v>3933</v>
      </c>
      <c r="D217" s="67" t="s">
        <v>193</v>
      </c>
    </row>
    <row r="218" spans="2:4" x14ac:dyDescent="0.2">
      <c r="B218" s="77" t="s">
        <v>166</v>
      </c>
      <c r="C218" s="63" t="s">
        <v>3938</v>
      </c>
      <c r="D218" s="67" t="s">
        <v>133</v>
      </c>
    </row>
    <row r="219" spans="2:4" x14ac:dyDescent="0.2">
      <c r="B219" s="77" t="s">
        <v>166</v>
      </c>
      <c r="C219" s="63" t="s">
        <v>3938</v>
      </c>
      <c r="D219" s="67" t="s">
        <v>116</v>
      </c>
    </row>
    <row r="220" spans="2:4" x14ac:dyDescent="0.2">
      <c r="B220" s="77" t="s">
        <v>166</v>
      </c>
      <c r="C220" s="63" t="s">
        <v>3938</v>
      </c>
      <c r="D220" s="67" t="s">
        <v>142</v>
      </c>
    </row>
    <row r="221" spans="2:4" x14ac:dyDescent="0.2">
      <c r="B221" s="77" t="s">
        <v>166</v>
      </c>
      <c r="C221" s="63" t="s">
        <v>3938</v>
      </c>
      <c r="D221" s="67" t="s">
        <v>3939</v>
      </c>
    </row>
    <row r="222" spans="2:4" x14ac:dyDescent="0.2">
      <c r="B222" s="77" t="s">
        <v>166</v>
      </c>
      <c r="C222" s="63" t="s">
        <v>3938</v>
      </c>
      <c r="D222" s="67" t="s">
        <v>3940</v>
      </c>
    </row>
    <row r="223" spans="2:4" x14ac:dyDescent="0.2">
      <c r="B223" s="77" t="s">
        <v>166</v>
      </c>
      <c r="C223" s="63" t="s">
        <v>3938</v>
      </c>
      <c r="D223" s="67" t="s">
        <v>3941</v>
      </c>
    </row>
    <row r="224" spans="2:4" x14ac:dyDescent="0.2">
      <c r="B224" s="77" t="s">
        <v>166</v>
      </c>
      <c r="C224" s="63" t="s">
        <v>3938</v>
      </c>
      <c r="D224" s="67" t="s">
        <v>3942</v>
      </c>
    </row>
    <row r="225" spans="2:4" x14ac:dyDescent="0.2">
      <c r="B225" s="77" t="s">
        <v>166</v>
      </c>
      <c r="C225" s="63" t="s">
        <v>3938</v>
      </c>
      <c r="D225" s="67" t="s">
        <v>3943</v>
      </c>
    </row>
    <row r="226" spans="2:4" x14ac:dyDescent="0.2">
      <c r="B226" s="77" t="s">
        <v>166</v>
      </c>
      <c r="C226" s="63" t="s">
        <v>3938</v>
      </c>
      <c r="D226" s="67" t="s">
        <v>3944</v>
      </c>
    </row>
    <row r="227" spans="2:4" x14ac:dyDescent="0.2">
      <c r="B227" s="77" t="s">
        <v>166</v>
      </c>
      <c r="C227" s="63" t="s">
        <v>3938</v>
      </c>
      <c r="D227" s="67" t="s">
        <v>3945</v>
      </c>
    </row>
    <row r="228" spans="2:4" x14ac:dyDescent="0.2">
      <c r="B228" s="77" t="s">
        <v>166</v>
      </c>
      <c r="C228" s="63" t="s">
        <v>181</v>
      </c>
      <c r="D228" s="67" t="s">
        <v>181</v>
      </c>
    </row>
    <row r="229" spans="2:4" x14ac:dyDescent="0.2">
      <c r="B229" s="77" t="s">
        <v>166</v>
      </c>
      <c r="C229" s="63" t="s">
        <v>181</v>
      </c>
      <c r="D229" s="67" t="s">
        <v>3946</v>
      </c>
    </row>
    <row r="230" spans="2:4" x14ac:dyDescent="0.2">
      <c r="B230" s="77" t="s">
        <v>166</v>
      </c>
      <c r="C230" s="63" t="s">
        <v>181</v>
      </c>
      <c r="D230" s="67" t="s">
        <v>195</v>
      </c>
    </row>
    <row r="231" spans="2:4" x14ac:dyDescent="0.2">
      <c r="B231" s="77" t="s">
        <v>166</v>
      </c>
      <c r="C231" s="63" t="s">
        <v>181</v>
      </c>
      <c r="D231" s="67" t="s">
        <v>97</v>
      </c>
    </row>
    <row r="232" spans="2:4" x14ac:dyDescent="0.2">
      <c r="B232" s="77" t="s">
        <v>166</v>
      </c>
      <c r="C232" s="63" t="s">
        <v>181</v>
      </c>
      <c r="D232" s="67" t="s">
        <v>3947</v>
      </c>
    </row>
    <row r="233" spans="2:4" x14ac:dyDescent="0.2">
      <c r="B233" s="77" t="s">
        <v>166</v>
      </c>
      <c r="C233" s="63" t="s">
        <v>181</v>
      </c>
      <c r="D233" s="67" t="s">
        <v>3948</v>
      </c>
    </row>
    <row r="234" spans="2:4" x14ac:dyDescent="0.2">
      <c r="B234" s="77" t="s">
        <v>166</v>
      </c>
      <c r="C234" s="63" t="s">
        <v>181</v>
      </c>
      <c r="D234" s="67" t="s">
        <v>213</v>
      </c>
    </row>
    <row r="235" spans="2:4" x14ac:dyDescent="0.2">
      <c r="B235" s="77" t="s">
        <v>166</v>
      </c>
      <c r="C235" s="63" t="s">
        <v>3949</v>
      </c>
      <c r="D235" s="67" t="s">
        <v>3950</v>
      </c>
    </row>
    <row r="236" spans="2:4" x14ac:dyDescent="0.2">
      <c r="B236" s="77" t="s">
        <v>166</v>
      </c>
      <c r="C236" s="63" t="s">
        <v>3949</v>
      </c>
      <c r="D236" s="67" t="s">
        <v>3951</v>
      </c>
    </row>
    <row r="237" spans="2:4" x14ac:dyDescent="0.2">
      <c r="B237" s="77" t="s">
        <v>166</v>
      </c>
      <c r="C237" s="63" t="s">
        <v>3949</v>
      </c>
      <c r="D237" s="67" t="s">
        <v>3952</v>
      </c>
    </row>
    <row r="238" spans="2:4" x14ac:dyDescent="0.2">
      <c r="B238" s="77" t="s">
        <v>166</v>
      </c>
      <c r="C238" s="63" t="s">
        <v>3949</v>
      </c>
      <c r="D238" s="67" t="s">
        <v>3949</v>
      </c>
    </row>
    <row r="239" spans="2:4" x14ac:dyDescent="0.2">
      <c r="B239" s="77" t="s">
        <v>3953</v>
      </c>
      <c r="C239" s="63" t="s">
        <v>3954</v>
      </c>
      <c r="D239" s="67" t="s">
        <v>3954</v>
      </c>
    </row>
    <row r="240" spans="2:4" x14ac:dyDescent="0.2">
      <c r="B240" s="77" t="s">
        <v>3953</v>
      </c>
      <c r="C240" s="63" t="s">
        <v>3954</v>
      </c>
      <c r="D240" s="67" t="s">
        <v>3955</v>
      </c>
    </row>
    <row r="241" spans="2:4" x14ac:dyDescent="0.2">
      <c r="B241" s="77" t="s">
        <v>3953</v>
      </c>
      <c r="C241" s="63" t="s">
        <v>3956</v>
      </c>
      <c r="D241" s="67" t="s">
        <v>3956</v>
      </c>
    </row>
    <row r="242" spans="2:4" x14ac:dyDescent="0.2">
      <c r="B242" s="77" t="s">
        <v>3953</v>
      </c>
      <c r="C242" s="63" t="s">
        <v>3956</v>
      </c>
      <c r="D242" s="67" t="s">
        <v>3957</v>
      </c>
    </row>
    <row r="243" spans="2:4" x14ac:dyDescent="0.2">
      <c r="B243" s="77" t="s">
        <v>3953</v>
      </c>
      <c r="C243" s="63" t="s">
        <v>3956</v>
      </c>
      <c r="D243" s="67" t="s">
        <v>3958</v>
      </c>
    </row>
    <row r="244" spans="2:4" x14ac:dyDescent="0.2">
      <c r="B244" s="77" t="s">
        <v>3953</v>
      </c>
      <c r="C244" s="63" t="s">
        <v>3959</v>
      </c>
      <c r="D244" s="67" t="s">
        <v>3960</v>
      </c>
    </row>
    <row r="245" spans="2:4" x14ac:dyDescent="0.2">
      <c r="B245" s="77" t="s">
        <v>3953</v>
      </c>
      <c r="C245" s="63" t="s">
        <v>3959</v>
      </c>
      <c r="D245" s="67" t="s">
        <v>3961</v>
      </c>
    </row>
    <row r="246" spans="2:4" x14ac:dyDescent="0.2">
      <c r="B246" s="77" t="s">
        <v>3953</v>
      </c>
      <c r="C246" s="63" t="s">
        <v>3959</v>
      </c>
      <c r="D246" s="67" t="s">
        <v>3962</v>
      </c>
    </row>
    <row r="247" spans="2:4" x14ac:dyDescent="0.2">
      <c r="B247" s="77" t="s">
        <v>3953</v>
      </c>
      <c r="C247" s="63" t="s">
        <v>3963</v>
      </c>
      <c r="D247" s="67" t="s">
        <v>3964</v>
      </c>
    </row>
    <row r="248" spans="2:4" x14ac:dyDescent="0.2">
      <c r="B248" s="77" t="s">
        <v>3953</v>
      </c>
      <c r="C248" s="63" t="s">
        <v>3963</v>
      </c>
      <c r="D248" s="67" t="s">
        <v>3965</v>
      </c>
    </row>
    <row r="249" spans="2:4" x14ac:dyDescent="0.2">
      <c r="B249" s="77" t="s">
        <v>3966</v>
      </c>
      <c r="C249" s="63" t="s">
        <v>3967</v>
      </c>
      <c r="D249" s="67" t="s">
        <v>3968</v>
      </c>
    </row>
    <row r="250" spans="2:4" x14ac:dyDescent="0.2">
      <c r="B250" s="77" t="s">
        <v>3966</v>
      </c>
      <c r="C250" s="63" t="s">
        <v>3967</v>
      </c>
      <c r="D250" s="67" t="s">
        <v>3969</v>
      </c>
    </row>
    <row r="251" spans="2:4" x14ac:dyDescent="0.2">
      <c r="B251" s="77" t="s">
        <v>3966</v>
      </c>
      <c r="C251" s="63" t="s">
        <v>3967</v>
      </c>
      <c r="D251" s="67" t="s">
        <v>3970</v>
      </c>
    </row>
    <row r="252" spans="2:4" x14ac:dyDescent="0.2">
      <c r="B252" s="77" t="s">
        <v>3966</v>
      </c>
      <c r="C252" s="63" t="s">
        <v>3967</v>
      </c>
      <c r="D252" s="67" t="s">
        <v>209</v>
      </c>
    </row>
    <row r="253" spans="2:4" x14ac:dyDescent="0.2">
      <c r="B253" s="77" t="s">
        <v>3966</v>
      </c>
      <c r="C253" s="63" t="s">
        <v>3971</v>
      </c>
      <c r="D253" s="67" t="s">
        <v>3972</v>
      </c>
    </row>
    <row r="254" spans="2:4" x14ac:dyDescent="0.2">
      <c r="B254" s="77" t="s">
        <v>3966</v>
      </c>
      <c r="C254" s="63" t="s">
        <v>3971</v>
      </c>
      <c r="D254" s="67" t="s">
        <v>3973</v>
      </c>
    </row>
    <row r="255" spans="2:4" x14ac:dyDescent="0.2">
      <c r="B255" s="77" t="s">
        <v>3966</v>
      </c>
      <c r="C255" s="63" t="s">
        <v>3974</v>
      </c>
      <c r="D255" s="67" t="s">
        <v>3975</v>
      </c>
    </row>
    <row r="256" spans="2:4" x14ac:dyDescent="0.2">
      <c r="B256" s="77" t="s">
        <v>3966</v>
      </c>
      <c r="C256" s="63" t="s">
        <v>3974</v>
      </c>
      <c r="D256" s="67" t="s">
        <v>3976</v>
      </c>
    </row>
    <row r="257" spans="2:4" x14ac:dyDescent="0.2">
      <c r="B257" s="77" t="s">
        <v>3966</v>
      </c>
      <c r="C257" s="63" t="s">
        <v>3974</v>
      </c>
      <c r="D257" s="67" t="s">
        <v>3977</v>
      </c>
    </row>
    <row r="258" spans="2:4" x14ac:dyDescent="0.2">
      <c r="B258" s="77" t="s">
        <v>3966</v>
      </c>
      <c r="C258" s="63" t="s">
        <v>3978</v>
      </c>
      <c r="D258" s="67" t="s">
        <v>3979</v>
      </c>
    </row>
    <row r="259" spans="2:4" x14ac:dyDescent="0.2">
      <c r="B259" s="77" t="s">
        <v>3966</v>
      </c>
      <c r="C259" s="63" t="s">
        <v>3978</v>
      </c>
      <c r="D259" s="67" t="s">
        <v>3980</v>
      </c>
    </row>
    <row r="260" spans="2:4" x14ac:dyDescent="0.2">
      <c r="B260" s="77" t="s">
        <v>3981</v>
      </c>
      <c r="C260" s="63" t="s">
        <v>3982</v>
      </c>
      <c r="D260" s="67" t="s">
        <v>3982</v>
      </c>
    </row>
    <row r="261" spans="2:4" x14ac:dyDescent="0.2">
      <c r="B261" s="77" t="s">
        <v>3981</v>
      </c>
      <c r="C261" s="63" t="s">
        <v>3982</v>
      </c>
      <c r="D261" s="67" t="s">
        <v>136</v>
      </c>
    </row>
    <row r="262" spans="2:4" x14ac:dyDescent="0.2">
      <c r="B262" s="77" t="s">
        <v>3981</v>
      </c>
      <c r="C262" s="63" t="s">
        <v>3982</v>
      </c>
      <c r="D262" s="67" t="s">
        <v>59</v>
      </c>
    </row>
    <row r="263" spans="2:4" x14ac:dyDescent="0.2">
      <c r="B263" s="77" t="s">
        <v>3981</v>
      </c>
      <c r="C263" s="63" t="s">
        <v>3982</v>
      </c>
      <c r="D263" s="67" t="s">
        <v>3983</v>
      </c>
    </row>
    <row r="264" spans="2:4" x14ac:dyDescent="0.2">
      <c r="B264" s="77" t="s">
        <v>3981</v>
      </c>
      <c r="C264" s="63" t="s">
        <v>3982</v>
      </c>
      <c r="D264" s="67" t="s">
        <v>3984</v>
      </c>
    </row>
    <row r="265" spans="2:4" x14ac:dyDescent="0.2">
      <c r="B265" s="77" t="s">
        <v>3981</v>
      </c>
      <c r="C265" s="63" t="s">
        <v>3982</v>
      </c>
      <c r="D265" s="67" t="s">
        <v>3985</v>
      </c>
    </row>
    <row r="266" spans="2:4" x14ac:dyDescent="0.2">
      <c r="B266" s="77" t="s">
        <v>3981</v>
      </c>
      <c r="C266" s="63" t="s">
        <v>3982</v>
      </c>
      <c r="D266" s="67" t="s">
        <v>3986</v>
      </c>
    </row>
    <row r="267" spans="2:4" x14ac:dyDescent="0.2">
      <c r="B267" s="77" t="s">
        <v>3981</v>
      </c>
      <c r="C267" s="63" t="s">
        <v>3982</v>
      </c>
      <c r="D267" s="67" t="s">
        <v>3987</v>
      </c>
    </row>
    <row r="268" spans="2:4" x14ac:dyDescent="0.2">
      <c r="B268" s="77" t="s">
        <v>3981</v>
      </c>
      <c r="C268" s="63" t="s">
        <v>3982</v>
      </c>
      <c r="D268" s="67" t="s">
        <v>154</v>
      </c>
    </row>
    <row r="269" spans="2:4" x14ac:dyDescent="0.2">
      <c r="B269" s="77" t="s">
        <v>3981</v>
      </c>
      <c r="C269" s="63" t="s">
        <v>3982</v>
      </c>
      <c r="D269" s="67" t="s">
        <v>3988</v>
      </c>
    </row>
    <row r="270" spans="2:4" x14ac:dyDescent="0.2">
      <c r="B270" s="77" t="s">
        <v>3981</v>
      </c>
      <c r="C270" s="63" t="s">
        <v>3982</v>
      </c>
      <c r="D270" s="67" t="s">
        <v>3989</v>
      </c>
    </row>
    <row r="271" spans="2:4" x14ac:dyDescent="0.2">
      <c r="B271" s="77" t="s">
        <v>3981</v>
      </c>
      <c r="C271" s="63" t="s">
        <v>3982</v>
      </c>
      <c r="D271" s="67" t="s">
        <v>156</v>
      </c>
    </row>
    <row r="272" spans="2:4" x14ac:dyDescent="0.2">
      <c r="B272" s="77" t="s">
        <v>3981</v>
      </c>
      <c r="C272" s="63" t="s">
        <v>3982</v>
      </c>
      <c r="D272" s="67" t="s">
        <v>157</v>
      </c>
    </row>
    <row r="273" spans="2:4" x14ac:dyDescent="0.2">
      <c r="B273" s="77" t="s">
        <v>3981</v>
      </c>
      <c r="C273" s="63" t="s">
        <v>3982</v>
      </c>
      <c r="D273" s="67" t="s">
        <v>3990</v>
      </c>
    </row>
    <row r="274" spans="2:4" x14ac:dyDescent="0.2">
      <c r="B274" s="77" t="s">
        <v>3981</v>
      </c>
      <c r="C274" s="63" t="s">
        <v>3982</v>
      </c>
      <c r="D274" s="67" t="s">
        <v>3991</v>
      </c>
    </row>
    <row r="275" spans="2:4" x14ac:dyDescent="0.2">
      <c r="B275" s="77" t="s">
        <v>3981</v>
      </c>
      <c r="C275" s="63" t="s">
        <v>3982</v>
      </c>
      <c r="D275" s="67" t="s">
        <v>163</v>
      </c>
    </row>
    <row r="276" spans="2:4" x14ac:dyDescent="0.2">
      <c r="B276" s="77" t="s">
        <v>3981</v>
      </c>
      <c r="C276" s="63" t="s">
        <v>3982</v>
      </c>
      <c r="D276" s="67" t="s">
        <v>164</v>
      </c>
    </row>
    <row r="277" spans="2:4" x14ac:dyDescent="0.2">
      <c r="B277" s="77" t="s">
        <v>3981</v>
      </c>
      <c r="C277" s="63" t="s">
        <v>3982</v>
      </c>
      <c r="D277" s="67" t="s">
        <v>169</v>
      </c>
    </row>
    <row r="278" spans="2:4" x14ac:dyDescent="0.2">
      <c r="B278" s="77" t="s">
        <v>3981</v>
      </c>
      <c r="C278" s="63" t="s">
        <v>3982</v>
      </c>
      <c r="D278" s="67" t="s">
        <v>3992</v>
      </c>
    </row>
    <row r="279" spans="2:4" x14ac:dyDescent="0.2">
      <c r="B279" s="77" t="s">
        <v>3981</v>
      </c>
      <c r="C279" s="63" t="s">
        <v>3982</v>
      </c>
      <c r="D279" s="67" t="s">
        <v>3993</v>
      </c>
    </row>
    <row r="280" spans="2:4" x14ac:dyDescent="0.2">
      <c r="B280" s="77" t="s">
        <v>3981</v>
      </c>
      <c r="C280" s="63" t="s">
        <v>3982</v>
      </c>
      <c r="D280" s="67" t="s">
        <v>3994</v>
      </c>
    </row>
    <row r="281" spans="2:4" x14ac:dyDescent="0.2">
      <c r="B281" s="77" t="s">
        <v>3981</v>
      </c>
      <c r="C281" s="63" t="s">
        <v>3982</v>
      </c>
      <c r="D281" s="67" t="s">
        <v>3995</v>
      </c>
    </row>
    <row r="282" spans="2:4" x14ac:dyDescent="0.2">
      <c r="B282" s="77" t="s">
        <v>3981</v>
      </c>
      <c r="C282" s="63" t="s">
        <v>3982</v>
      </c>
      <c r="D282" s="67" t="s">
        <v>3996</v>
      </c>
    </row>
    <row r="283" spans="2:4" x14ac:dyDescent="0.2">
      <c r="B283" s="77" t="s">
        <v>3981</v>
      </c>
      <c r="C283" s="63" t="s">
        <v>3982</v>
      </c>
      <c r="D283" s="67" t="s">
        <v>190</v>
      </c>
    </row>
    <row r="284" spans="2:4" x14ac:dyDescent="0.2">
      <c r="B284" s="77" t="s">
        <v>3981</v>
      </c>
      <c r="C284" s="63" t="s">
        <v>3982</v>
      </c>
      <c r="D284" s="67" t="s">
        <v>20</v>
      </c>
    </row>
    <row r="285" spans="2:4" x14ac:dyDescent="0.2">
      <c r="B285" s="77" t="s">
        <v>3981</v>
      </c>
      <c r="C285" s="63" t="s">
        <v>3982</v>
      </c>
      <c r="D285" s="67" t="s">
        <v>3997</v>
      </c>
    </row>
    <row r="286" spans="2:4" x14ac:dyDescent="0.2">
      <c r="B286" s="77" t="s">
        <v>3981</v>
      </c>
      <c r="C286" s="63" t="s">
        <v>3982</v>
      </c>
      <c r="D286" s="67" t="s">
        <v>198</v>
      </c>
    </row>
    <row r="287" spans="2:4" x14ac:dyDescent="0.2">
      <c r="B287" s="77" t="s">
        <v>3981</v>
      </c>
      <c r="C287" s="63" t="s">
        <v>3982</v>
      </c>
      <c r="D287" s="67" t="s">
        <v>199</v>
      </c>
    </row>
    <row r="288" spans="2:4" x14ac:dyDescent="0.2">
      <c r="B288" s="77" t="s">
        <v>3981</v>
      </c>
      <c r="C288" s="63" t="s">
        <v>3982</v>
      </c>
      <c r="D288" s="67" t="s">
        <v>3998</v>
      </c>
    </row>
    <row r="289" spans="2:4" x14ac:dyDescent="0.2">
      <c r="B289" s="77" t="s">
        <v>3981</v>
      </c>
      <c r="C289" s="63" t="s">
        <v>3982</v>
      </c>
      <c r="D289" s="67" t="s">
        <v>212</v>
      </c>
    </row>
    <row r="290" spans="2:4" x14ac:dyDescent="0.2">
      <c r="B290" s="77" t="s">
        <v>3981</v>
      </c>
      <c r="C290" s="63" t="s">
        <v>3982</v>
      </c>
      <c r="D290" s="67" t="s">
        <v>3999</v>
      </c>
    </row>
    <row r="291" spans="2:4" x14ac:dyDescent="0.2">
      <c r="B291" s="77" t="s">
        <v>3981</v>
      </c>
      <c r="C291" s="63" t="s">
        <v>3982</v>
      </c>
      <c r="D291" s="67" t="s">
        <v>229</v>
      </c>
    </row>
    <row r="292" spans="2:4" x14ac:dyDescent="0.2">
      <c r="B292" s="77" t="s">
        <v>3981</v>
      </c>
      <c r="C292" s="63" t="s">
        <v>4000</v>
      </c>
      <c r="D292" s="67" t="s">
        <v>191</v>
      </c>
    </row>
    <row r="293" spans="2:4" x14ac:dyDescent="0.2">
      <c r="B293" s="77" t="s">
        <v>3981</v>
      </c>
      <c r="C293" s="63" t="s">
        <v>4000</v>
      </c>
      <c r="D293" s="67" t="s">
        <v>189</v>
      </c>
    </row>
    <row r="294" spans="2:4" x14ac:dyDescent="0.2">
      <c r="B294" s="77" t="s">
        <v>3981</v>
      </c>
      <c r="C294" s="63" t="s">
        <v>4000</v>
      </c>
      <c r="D294" s="67" t="s">
        <v>4001</v>
      </c>
    </row>
    <row r="295" spans="2:4" x14ac:dyDescent="0.2">
      <c r="B295" s="77" t="s">
        <v>3981</v>
      </c>
      <c r="C295" s="63" t="s">
        <v>137</v>
      </c>
      <c r="D295" s="67" t="s">
        <v>4002</v>
      </c>
    </row>
    <row r="296" spans="2:4" x14ac:dyDescent="0.2">
      <c r="B296" s="77" t="s">
        <v>3981</v>
      </c>
      <c r="C296" s="63" t="s">
        <v>137</v>
      </c>
      <c r="D296" s="67" t="s">
        <v>159</v>
      </c>
    </row>
    <row r="297" spans="2:4" x14ac:dyDescent="0.2">
      <c r="B297" s="77" t="s">
        <v>3981</v>
      </c>
      <c r="C297" s="63" t="s">
        <v>137</v>
      </c>
      <c r="D297" s="67" t="s">
        <v>4003</v>
      </c>
    </row>
    <row r="298" spans="2:4" x14ac:dyDescent="0.2">
      <c r="B298" s="77" t="s">
        <v>3981</v>
      </c>
      <c r="C298" s="63" t="s">
        <v>170</v>
      </c>
      <c r="D298" s="67" t="s">
        <v>205</v>
      </c>
    </row>
    <row r="299" spans="2:4" x14ac:dyDescent="0.2">
      <c r="B299" s="77" t="s">
        <v>3981</v>
      </c>
      <c r="C299" s="63" t="s">
        <v>170</v>
      </c>
      <c r="D299" s="67" t="s">
        <v>125</v>
      </c>
    </row>
    <row r="300" spans="2:4" x14ac:dyDescent="0.2">
      <c r="B300" s="77" t="s">
        <v>3981</v>
      </c>
      <c r="C300" s="63" t="s">
        <v>170</v>
      </c>
      <c r="D300" s="67" t="s">
        <v>4004</v>
      </c>
    </row>
    <row r="301" spans="2:4" x14ac:dyDescent="0.2">
      <c r="B301" s="77" t="s">
        <v>3981</v>
      </c>
      <c r="C301" s="63" t="s">
        <v>170</v>
      </c>
      <c r="D301" s="67" t="s">
        <v>185</v>
      </c>
    </row>
    <row r="302" spans="2:4" x14ac:dyDescent="0.2">
      <c r="B302" s="77" t="s">
        <v>3981</v>
      </c>
      <c r="C302" s="63" t="s">
        <v>174</v>
      </c>
      <c r="D302" s="67" t="s">
        <v>174</v>
      </c>
    </row>
    <row r="303" spans="2:4" x14ac:dyDescent="0.2">
      <c r="B303" s="77" t="s">
        <v>3981</v>
      </c>
      <c r="C303" s="63" t="s">
        <v>174</v>
      </c>
      <c r="D303" s="67" t="s">
        <v>4005</v>
      </c>
    </row>
    <row r="304" spans="2:4" x14ac:dyDescent="0.2">
      <c r="B304" s="77" t="s">
        <v>3981</v>
      </c>
      <c r="C304" s="63" t="s">
        <v>174</v>
      </c>
      <c r="D304" s="67" t="s">
        <v>4006</v>
      </c>
    </row>
    <row r="305" spans="2:4" x14ac:dyDescent="0.2">
      <c r="B305" s="77" t="s">
        <v>3981</v>
      </c>
      <c r="C305" s="63" t="s">
        <v>174</v>
      </c>
      <c r="D305" s="67" t="s">
        <v>4007</v>
      </c>
    </row>
    <row r="306" spans="2:4" x14ac:dyDescent="0.2">
      <c r="B306" s="77" t="s">
        <v>3981</v>
      </c>
      <c r="C306" s="63" t="s">
        <v>174</v>
      </c>
      <c r="D306" s="67" t="s">
        <v>214</v>
      </c>
    </row>
    <row r="307" spans="2:4" x14ac:dyDescent="0.2">
      <c r="B307" s="77" t="s">
        <v>3981</v>
      </c>
      <c r="C307" s="63" t="s">
        <v>4008</v>
      </c>
      <c r="D307" s="67" t="s">
        <v>4008</v>
      </c>
    </row>
    <row r="308" spans="2:4" x14ac:dyDescent="0.2">
      <c r="B308" s="77" t="s">
        <v>3981</v>
      </c>
      <c r="C308" s="63" t="s">
        <v>4008</v>
      </c>
      <c r="D308" s="67" t="s">
        <v>148</v>
      </c>
    </row>
    <row r="309" spans="2:4" x14ac:dyDescent="0.2">
      <c r="B309" s="77" t="s">
        <v>3981</v>
      </c>
      <c r="C309" s="63" t="s">
        <v>4008</v>
      </c>
      <c r="D309" s="67" t="s">
        <v>4009</v>
      </c>
    </row>
    <row r="310" spans="2:4" x14ac:dyDescent="0.2">
      <c r="B310" s="77" t="s">
        <v>3981</v>
      </c>
      <c r="C310" s="63" t="s">
        <v>4008</v>
      </c>
      <c r="D310" s="67" t="s">
        <v>4010</v>
      </c>
    </row>
    <row r="311" spans="2:4" x14ac:dyDescent="0.2">
      <c r="B311" s="77" t="s">
        <v>3981</v>
      </c>
      <c r="C311" s="63" t="s">
        <v>4008</v>
      </c>
      <c r="D311" s="67" t="s">
        <v>4011</v>
      </c>
    </row>
    <row r="312" spans="2:4" x14ac:dyDescent="0.2">
      <c r="B312" s="77" t="s">
        <v>4012</v>
      </c>
      <c r="C312" s="63" t="s">
        <v>223</v>
      </c>
      <c r="D312" s="67" t="s">
        <v>223</v>
      </c>
    </row>
    <row r="313" spans="2:4" x14ac:dyDescent="0.2">
      <c r="B313" s="77" t="s">
        <v>4012</v>
      </c>
      <c r="C313" s="63" t="s">
        <v>223</v>
      </c>
      <c r="D313" s="67" t="s">
        <v>146</v>
      </c>
    </row>
    <row r="314" spans="2:4" x14ac:dyDescent="0.2">
      <c r="B314" s="77" t="s">
        <v>4012</v>
      </c>
      <c r="C314" s="63" t="s">
        <v>223</v>
      </c>
      <c r="D314" s="67" t="s">
        <v>4013</v>
      </c>
    </row>
    <row r="315" spans="2:4" x14ac:dyDescent="0.2">
      <c r="B315" s="77" t="s">
        <v>4012</v>
      </c>
      <c r="C315" s="63" t="s">
        <v>223</v>
      </c>
      <c r="D315" s="67" t="s">
        <v>166</v>
      </c>
    </row>
    <row r="316" spans="2:4" x14ac:dyDescent="0.2">
      <c r="B316" s="77" t="s">
        <v>4012</v>
      </c>
      <c r="C316" s="63" t="s">
        <v>223</v>
      </c>
      <c r="D316" s="67" t="s">
        <v>4014</v>
      </c>
    </row>
    <row r="317" spans="2:4" x14ac:dyDescent="0.2">
      <c r="B317" s="77" t="s">
        <v>4012</v>
      </c>
      <c r="C317" s="63" t="s">
        <v>223</v>
      </c>
      <c r="D317" s="67" t="s">
        <v>4015</v>
      </c>
    </row>
    <row r="318" spans="2:4" x14ac:dyDescent="0.2">
      <c r="B318" s="77" t="s">
        <v>4012</v>
      </c>
      <c r="C318" s="63" t="s">
        <v>223</v>
      </c>
      <c r="D318" s="67" t="s">
        <v>184</v>
      </c>
    </row>
    <row r="319" spans="2:4" x14ac:dyDescent="0.2">
      <c r="B319" s="77" t="s">
        <v>4012</v>
      </c>
      <c r="C319" s="63" t="s">
        <v>223</v>
      </c>
      <c r="D319" s="67" t="s">
        <v>96</v>
      </c>
    </row>
    <row r="320" spans="2:4" x14ac:dyDescent="0.2">
      <c r="B320" s="77" t="s">
        <v>4012</v>
      </c>
      <c r="C320" s="63" t="s">
        <v>4016</v>
      </c>
      <c r="D320" s="67" t="s">
        <v>4017</v>
      </c>
    </row>
    <row r="321" spans="2:4" x14ac:dyDescent="0.2">
      <c r="B321" s="77" t="s">
        <v>4012</v>
      </c>
      <c r="C321" s="63" t="s">
        <v>4016</v>
      </c>
      <c r="D321" s="67" t="s">
        <v>4018</v>
      </c>
    </row>
    <row r="322" spans="2:4" x14ac:dyDescent="0.2">
      <c r="B322" s="77" t="s">
        <v>4012</v>
      </c>
      <c r="C322" s="63" t="s">
        <v>4016</v>
      </c>
      <c r="D322" s="67" t="s">
        <v>4019</v>
      </c>
    </row>
    <row r="323" spans="2:4" x14ac:dyDescent="0.2">
      <c r="B323" s="77" t="s">
        <v>4012</v>
      </c>
      <c r="C323" s="63" t="s">
        <v>4016</v>
      </c>
      <c r="D323" s="67" t="s">
        <v>4020</v>
      </c>
    </row>
    <row r="324" spans="2:4" x14ac:dyDescent="0.2">
      <c r="B324" s="77" t="s">
        <v>4021</v>
      </c>
      <c r="C324" s="63" t="s">
        <v>316</v>
      </c>
      <c r="D324" s="67" t="s">
        <v>316</v>
      </c>
    </row>
    <row r="325" spans="2:4" x14ac:dyDescent="0.2">
      <c r="B325" s="77" t="s">
        <v>4021</v>
      </c>
      <c r="C325" s="63" t="s">
        <v>316</v>
      </c>
      <c r="D325" s="67" t="s">
        <v>4022</v>
      </c>
    </row>
    <row r="326" spans="2:4" x14ac:dyDescent="0.2">
      <c r="B326" s="77" t="s">
        <v>4021</v>
      </c>
      <c r="C326" s="63" t="s">
        <v>317</v>
      </c>
      <c r="D326" s="67" t="s">
        <v>4023</v>
      </c>
    </row>
    <row r="327" spans="2:4" x14ac:dyDescent="0.2">
      <c r="B327" s="77" t="s">
        <v>4021</v>
      </c>
      <c r="C327" s="63" t="s">
        <v>317</v>
      </c>
      <c r="D327" s="67" t="s">
        <v>4024</v>
      </c>
    </row>
    <row r="328" spans="2:4" x14ac:dyDescent="0.2">
      <c r="B328" s="77" t="s">
        <v>4025</v>
      </c>
      <c r="C328" s="63" t="s">
        <v>4026</v>
      </c>
      <c r="D328" s="67" t="s">
        <v>4027</v>
      </c>
    </row>
    <row r="329" spans="2:4" x14ac:dyDescent="0.2">
      <c r="B329" s="77" t="s">
        <v>4025</v>
      </c>
      <c r="C329" s="63" t="s">
        <v>4026</v>
      </c>
      <c r="D329" s="67" t="s">
        <v>4028</v>
      </c>
    </row>
    <row r="330" spans="2:4" x14ac:dyDescent="0.2">
      <c r="B330" s="77" t="s">
        <v>4025</v>
      </c>
      <c r="C330" s="63" t="s">
        <v>4026</v>
      </c>
      <c r="D330" s="67" t="s">
        <v>4029</v>
      </c>
    </row>
    <row r="331" spans="2:4" x14ac:dyDescent="0.2">
      <c r="B331" s="77" t="s">
        <v>4025</v>
      </c>
      <c r="C331" s="63" t="s">
        <v>4026</v>
      </c>
      <c r="D331" s="67" t="s">
        <v>126</v>
      </c>
    </row>
    <row r="332" spans="2:4" x14ac:dyDescent="0.2">
      <c r="B332" s="78" t="s">
        <v>4025</v>
      </c>
      <c r="C332" s="63" t="s">
        <v>4026</v>
      </c>
      <c r="D332" s="67" t="s">
        <v>210</v>
      </c>
    </row>
    <row r="333" spans="2:4" x14ac:dyDescent="0.2">
      <c r="B333" s="78" t="s">
        <v>4025</v>
      </c>
      <c r="C333" s="63" t="s">
        <v>4026</v>
      </c>
      <c r="D333" s="67" t="s">
        <v>4030</v>
      </c>
    </row>
    <row r="334" spans="2:4" x14ac:dyDescent="0.2">
      <c r="B334" s="78" t="s">
        <v>4025</v>
      </c>
      <c r="C334" s="63" t="s">
        <v>4026</v>
      </c>
      <c r="D334" s="67" t="s">
        <v>4031</v>
      </c>
    </row>
    <row r="335" spans="2:4" x14ac:dyDescent="0.2">
      <c r="B335" s="78" t="s">
        <v>4025</v>
      </c>
      <c r="C335" s="63" t="s">
        <v>4026</v>
      </c>
      <c r="D335" s="67" t="s">
        <v>4032</v>
      </c>
    </row>
    <row r="336" spans="2:4" x14ac:dyDescent="0.2">
      <c r="B336" s="78" t="s">
        <v>4025</v>
      </c>
      <c r="C336" s="63" t="s">
        <v>4026</v>
      </c>
      <c r="D336" s="67" t="s">
        <v>4033</v>
      </c>
    </row>
    <row r="337" spans="2:4" x14ac:dyDescent="0.2">
      <c r="B337" s="78" t="s">
        <v>4025</v>
      </c>
      <c r="C337" s="79" t="s">
        <v>4034</v>
      </c>
      <c r="D337" s="67" t="s">
        <v>24</v>
      </c>
    </row>
    <row r="338" spans="2:4" x14ac:dyDescent="0.2">
      <c r="B338" s="78" t="s">
        <v>4025</v>
      </c>
      <c r="C338" s="79" t="s">
        <v>4034</v>
      </c>
      <c r="D338" s="67" t="s">
        <v>4035</v>
      </c>
    </row>
    <row r="339" spans="2:4" x14ac:dyDescent="0.2">
      <c r="B339" s="78" t="s">
        <v>4025</v>
      </c>
      <c r="C339" s="79" t="s">
        <v>4034</v>
      </c>
      <c r="D339" s="67" t="s">
        <v>4036</v>
      </c>
    </row>
    <row r="340" spans="2:4" x14ac:dyDescent="0.2">
      <c r="B340" s="78" t="s">
        <v>4025</v>
      </c>
      <c r="C340" s="79" t="s">
        <v>4034</v>
      </c>
      <c r="D340" s="67" t="s">
        <v>4037</v>
      </c>
    </row>
    <row r="341" spans="2:4" x14ac:dyDescent="0.2">
      <c r="B341" s="78" t="s">
        <v>4025</v>
      </c>
      <c r="C341" s="79" t="s">
        <v>4034</v>
      </c>
      <c r="D341" s="67" t="s">
        <v>4038</v>
      </c>
    </row>
    <row r="342" spans="2:4" x14ac:dyDescent="0.2">
      <c r="B342" s="78" t="s">
        <v>4025</v>
      </c>
      <c r="C342" s="79" t="s">
        <v>4039</v>
      </c>
      <c r="D342" s="67" t="s">
        <v>197</v>
      </c>
    </row>
    <row r="343" spans="2:4" x14ac:dyDescent="0.2">
      <c r="B343" s="78" t="s">
        <v>4025</v>
      </c>
      <c r="C343" s="79" t="s">
        <v>4039</v>
      </c>
      <c r="D343" s="67" t="s">
        <v>4040</v>
      </c>
    </row>
    <row r="344" spans="2:4" x14ac:dyDescent="0.2">
      <c r="B344" s="78" t="s">
        <v>4025</v>
      </c>
      <c r="C344" s="79" t="s">
        <v>4039</v>
      </c>
      <c r="D344" s="67" t="s">
        <v>179</v>
      </c>
    </row>
    <row r="345" spans="2:4" x14ac:dyDescent="0.2">
      <c r="B345" s="78" t="s">
        <v>4025</v>
      </c>
      <c r="C345" s="79" t="s">
        <v>4039</v>
      </c>
      <c r="D345" s="67" t="s">
        <v>4041</v>
      </c>
    </row>
    <row r="346" spans="2:4" x14ac:dyDescent="0.2">
      <c r="B346" s="78" t="s">
        <v>4025</v>
      </c>
      <c r="C346" s="79" t="s">
        <v>4039</v>
      </c>
      <c r="D346" s="67" t="s">
        <v>4042</v>
      </c>
    </row>
    <row r="347" spans="2:4" x14ac:dyDescent="0.2">
      <c r="B347" s="77" t="s">
        <v>4025</v>
      </c>
      <c r="C347" s="79" t="s">
        <v>4039</v>
      </c>
      <c r="D347" s="67" t="s">
        <v>21</v>
      </c>
    </row>
    <row r="348" spans="2:4" ht="13.5" thickBot="1" x14ac:dyDescent="0.25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B1:O4558"/>
  <sheetViews>
    <sheetView showGridLines="0" workbookViewId="0">
      <selection activeCell="B4375" sqref="B4375"/>
    </sheetView>
  </sheetViews>
  <sheetFormatPr baseColWidth="10" defaultColWidth="11" defaultRowHeight="12.75" x14ac:dyDescent="0.2"/>
  <cols>
    <col min="1" max="1" width="11" style="83"/>
    <col min="2" max="2" width="61.25" style="83" customWidth="1"/>
    <col min="3" max="3" width="28.375" style="83" bestFit="1" customWidth="1"/>
    <col min="4" max="4" width="15.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69.25" style="10" bestFit="1" customWidth="1"/>
    <col min="10" max="10" width="28.625" style="10" bestFit="1" customWidth="1"/>
    <col min="11" max="11" width="16.375" style="10" bestFit="1" customWidth="1"/>
    <col min="12" max="12" width="16.2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">
      <c r="B1" s="82" t="s">
        <v>4044</v>
      </c>
    </row>
    <row r="2" spans="2:14" x14ac:dyDescent="0.2">
      <c r="B2" s="82" t="s">
        <v>108</v>
      </c>
    </row>
    <row r="3" spans="2:14" x14ac:dyDescent="0.2">
      <c r="B3" s="84" t="s">
        <v>109</v>
      </c>
    </row>
    <row r="4" spans="2:14" x14ac:dyDescent="0.2">
      <c r="B4" s="84" t="s">
        <v>4045</v>
      </c>
    </row>
    <row r="5" spans="2:14" x14ac:dyDescent="0.2">
      <c r="B5" s="84"/>
    </row>
    <row r="6" spans="2:14" x14ac:dyDescent="0.2">
      <c r="B6" s="82"/>
      <c r="I6" s="10" t="s">
        <v>8194</v>
      </c>
    </row>
    <row r="7" spans="2:14" ht="25.5" x14ac:dyDescent="0.2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hidden="1" x14ac:dyDescent="0.2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hidden="1" x14ac:dyDescent="0.2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hidden="1" x14ac:dyDescent="0.2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hidden="1" x14ac:dyDescent="0.2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hidden="1" x14ac:dyDescent="0.2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hidden="1" x14ac:dyDescent="0.2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hidden="1" x14ac:dyDescent="0.2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hidden="1" x14ac:dyDescent="0.2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hidden="1" x14ac:dyDescent="0.2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hidden="1" x14ac:dyDescent="0.2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hidden="1" x14ac:dyDescent="0.2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hidden="1" x14ac:dyDescent="0.2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hidden="1" x14ac:dyDescent="0.2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hidden="1" x14ac:dyDescent="0.2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hidden="1" x14ac:dyDescent="0.2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hidden="1" x14ac:dyDescent="0.2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hidden="1" x14ac:dyDescent="0.2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hidden="1" x14ac:dyDescent="0.2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hidden="1" x14ac:dyDescent="0.2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hidden="1" x14ac:dyDescent="0.2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hidden="1" x14ac:dyDescent="0.2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hidden="1" x14ac:dyDescent="0.2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hidden="1" x14ac:dyDescent="0.2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hidden="1" x14ac:dyDescent="0.2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hidden="1" x14ac:dyDescent="0.2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hidden="1" x14ac:dyDescent="0.2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hidden="1" x14ac:dyDescent="0.2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hidden="1" x14ac:dyDescent="0.2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hidden="1" x14ac:dyDescent="0.2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hidden="1" x14ac:dyDescent="0.2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hidden="1" x14ac:dyDescent="0.2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hidden="1" x14ac:dyDescent="0.2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hidden="1" x14ac:dyDescent="0.2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hidden="1" x14ac:dyDescent="0.2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hidden="1" x14ac:dyDescent="0.2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hidden="1" x14ac:dyDescent="0.2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hidden="1" x14ac:dyDescent="0.2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hidden="1" x14ac:dyDescent="0.2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hidden="1" x14ac:dyDescent="0.2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hidden="1" x14ac:dyDescent="0.2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hidden="1" x14ac:dyDescent="0.2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hidden="1" x14ac:dyDescent="0.2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hidden="1" x14ac:dyDescent="0.2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hidden="1" x14ac:dyDescent="0.2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hidden="1" x14ac:dyDescent="0.2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hidden="1" x14ac:dyDescent="0.2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hidden="1" x14ac:dyDescent="0.2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hidden="1" x14ac:dyDescent="0.2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hidden="1" x14ac:dyDescent="0.2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hidden="1" x14ac:dyDescent="0.2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hidden="1" x14ac:dyDescent="0.2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hidden="1" x14ac:dyDescent="0.2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hidden="1" x14ac:dyDescent="0.2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hidden="1" x14ac:dyDescent="0.2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hidden="1" x14ac:dyDescent="0.2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hidden="1" x14ac:dyDescent="0.2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hidden="1" x14ac:dyDescent="0.2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hidden="1" x14ac:dyDescent="0.2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hidden="1" x14ac:dyDescent="0.2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hidden="1" x14ac:dyDescent="0.2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hidden="1" x14ac:dyDescent="0.2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hidden="1" x14ac:dyDescent="0.2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hidden="1" x14ac:dyDescent="0.2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hidden="1" x14ac:dyDescent="0.2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hidden="1" x14ac:dyDescent="0.2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hidden="1" x14ac:dyDescent="0.2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hidden="1" x14ac:dyDescent="0.2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hidden="1" x14ac:dyDescent="0.2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hidden="1" x14ac:dyDescent="0.2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hidden="1" x14ac:dyDescent="0.2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hidden="1" x14ac:dyDescent="0.2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hidden="1" x14ac:dyDescent="0.2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hidden="1" x14ac:dyDescent="0.2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hidden="1" x14ac:dyDescent="0.2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hidden="1" x14ac:dyDescent="0.2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hidden="1" x14ac:dyDescent="0.2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hidden="1" x14ac:dyDescent="0.2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hidden="1" x14ac:dyDescent="0.2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hidden="1" x14ac:dyDescent="0.2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hidden="1" x14ac:dyDescent="0.2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hidden="1" x14ac:dyDescent="0.2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hidden="1" x14ac:dyDescent="0.2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hidden="1" x14ac:dyDescent="0.2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hidden="1" x14ac:dyDescent="0.2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hidden="1" x14ac:dyDescent="0.2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hidden="1" x14ac:dyDescent="0.2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hidden="1" x14ac:dyDescent="0.2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hidden="1" x14ac:dyDescent="0.2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hidden="1" x14ac:dyDescent="0.2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hidden="1" x14ac:dyDescent="0.2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hidden="1" x14ac:dyDescent="0.2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hidden="1" x14ac:dyDescent="0.2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hidden="1" x14ac:dyDescent="0.2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hidden="1" x14ac:dyDescent="0.2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hidden="1" x14ac:dyDescent="0.2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hidden="1" x14ac:dyDescent="0.2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hidden="1" x14ac:dyDescent="0.2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hidden="1" x14ac:dyDescent="0.2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hidden="1" x14ac:dyDescent="0.2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hidden="1" x14ac:dyDescent="0.2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hidden="1" x14ac:dyDescent="0.2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hidden="1" x14ac:dyDescent="0.2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hidden="1" x14ac:dyDescent="0.2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hidden="1" x14ac:dyDescent="0.2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hidden="1" x14ac:dyDescent="0.2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hidden="1" x14ac:dyDescent="0.2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hidden="1" x14ac:dyDescent="0.2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hidden="1" x14ac:dyDescent="0.2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hidden="1" x14ac:dyDescent="0.2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hidden="1" x14ac:dyDescent="0.2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hidden="1" x14ac:dyDescent="0.2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hidden="1" x14ac:dyDescent="0.2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hidden="1" x14ac:dyDescent="0.2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hidden="1" x14ac:dyDescent="0.2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hidden="1" x14ac:dyDescent="0.2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hidden="1" x14ac:dyDescent="0.2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hidden="1" x14ac:dyDescent="0.2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hidden="1" x14ac:dyDescent="0.2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hidden="1" x14ac:dyDescent="0.2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hidden="1" x14ac:dyDescent="0.2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hidden="1" x14ac:dyDescent="0.2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hidden="1" x14ac:dyDescent="0.2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hidden="1" x14ac:dyDescent="0.2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hidden="1" x14ac:dyDescent="0.2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hidden="1" x14ac:dyDescent="0.2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hidden="1" x14ac:dyDescent="0.2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hidden="1" x14ac:dyDescent="0.2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hidden="1" x14ac:dyDescent="0.2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hidden="1" x14ac:dyDescent="0.2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hidden="1" x14ac:dyDescent="0.2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hidden="1" x14ac:dyDescent="0.2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hidden="1" x14ac:dyDescent="0.2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hidden="1" x14ac:dyDescent="0.2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hidden="1" x14ac:dyDescent="0.2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hidden="1" x14ac:dyDescent="0.2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hidden="1" x14ac:dyDescent="0.2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hidden="1" x14ac:dyDescent="0.2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hidden="1" x14ac:dyDescent="0.2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hidden="1" x14ac:dyDescent="0.2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hidden="1" x14ac:dyDescent="0.2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hidden="1" x14ac:dyDescent="0.2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hidden="1" x14ac:dyDescent="0.2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hidden="1" x14ac:dyDescent="0.2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hidden="1" x14ac:dyDescent="0.2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hidden="1" x14ac:dyDescent="0.2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hidden="1" x14ac:dyDescent="0.2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hidden="1" x14ac:dyDescent="0.2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hidden="1" x14ac:dyDescent="0.2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hidden="1" x14ac:dyDescent="0.2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hidden="1" x14ac:dyDescent="0.2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hidden="1" x14ac:dyDescent="0.2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hidden="1" x14ac:dyDescent="0.2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hidden="1" x14ac:dyDescent="0.2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hidden="1" x14ac:dyDescent="0.2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hidden="1" x14ac:dyDescent="0.2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hidden="1" x14ac:dyDescent="0.2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hidden="1" x14ac:dyDescent="0.2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hidden="1" x14ac:dyDescent="0.2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hidden="1" x14ac:dyDescent="0.2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hidden="1" x14ac:dyDescent="0.2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hidden="1" x14ac:dyDescent="0.2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hidden="1" x14ac:dyDescent="0.2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hidden="1" x14ac:dyDescent="0.2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hidden="1" x14ac:dyDescent="0.2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hidden="1" x14ac:dyDescent="0.2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hidden="1" x14ac:dyDescent="0.2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hidden="1" x14ac:dyDescent="0.2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hidden="1" x14ac:dyDescent="0.2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hidden="1" x14ac:dyDescent="0.2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hidden="1" x14ac:dyDescent="0.2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hidden="1" x14ac:dyDescent="0.2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hidden="1" x14ac:dyDescent="0.2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hidden="1" x14ac:dyDescent="0.2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hidden="1" x14ac:dyDescent="0.2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hidden="1" x14ac:dyDescent="0.2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hidden="1" x14ac:dyDescent="0.2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hidden="1" x14ac:dyDescent="0.2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hidden="1" x14ac:dyDescent="0.2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hidden="1" x14ac:dyDescent="0.2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hidden="1" x14ac:dyDescent="0.2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hidden="1" x14ac:dyDescent="0.2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hidden="1" x14ac:dyDescent="0.2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hidden="1" x14ac:dyDescent="0.2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hidden="1" x14ac:dyDescent="0.2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hidden="1" x14ac:dyDescent="0.2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hidden="1" x14ac:dyDescent="0.2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hidden="1" x14ac:dyDescent="0.2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hidden="1" x14ac:dyDescent="0.2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hidden="1" x14ac:dyDescent="0.2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hidden="1" x14ac:dyDescent="0.2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hidden="1" x14ac:dyDescent="0.2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hidden="1" x14ac:dyDescent="0.2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hidden="1" x14ac:dyDescent="0.2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hidden="1" x14ac:dyDescent="0.2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hidden="1" x14ac:dyDescent="0.2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hidden="1" x14ac:dyDescent="0.2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hidden="1" x14ac:dyDescent="0.2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hidden="1" x14ac:dyDescent="0.2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hidden="1" x14ac:dyDescent="0.2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hidden="1" x14ac:dyDescent="0.2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hidden="1" x14ac:dyDescent="0.2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hidden="1" x14ac:dyDescent="0.2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hidden="1" x14ac:dyDescent="0.2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hidden="1" x14ac:dyDescent="0.2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hidden="1" x14ac:dyDescent="0.2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hidden="1" x14ac:dyDescent="0.2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hidden="1" x14ac:dyDescent="0.2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hidden="1" x14ac:dyDescent="0.2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hidden="1" x14ac:dyDescent="0.2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hidden="1" x14ac:dyDescent="0.2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hidden="1" x14ac:dyDescent="0.2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hidden="1" x14ac:dyDescent="0.2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hidden="1" x14ac:dyDescent="0.2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hidden="1" x14ac:dyDescent="0.2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hidden="1" x14ac:dyDescent="0.2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hidden="1" x14ac:dyDescent="0.2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hidden="1" x14ac:dyDescent="0.2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hidden="1" x14ac:dyDescent="0.2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hidden="1" x14ac:dyDescent="0.2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hidden="1" x14ac:dyDescent="0.2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hidden="1" x14ac:dyDescent="0.2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hidden="1" x14ac:dyDescent="0.2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hidden="1" x14ac:dyDescent="0.2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hidden="1" x14ac:dyDescent="0.2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hidden="1" x14ac:dyDescent="0.2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hidden="1" x14ac:dyDescent="0.2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hidden="1" x14ac:dyDescent="0.2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hidden="1" x14ac:dyDescent="0.2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hidden="1" x14ac:dyDescent="0.2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hidden="1" x14ac:dyDescent="0.2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hidden="1" x14ac:dyDescent="0.2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hidden="1" x14ac:dyDescent="0.2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hidden="1" x14ac:dyDescent="0.2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hidden="1" x14ac:dyDescent="0.2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hidden="1" x14ac:dyDescent="0.2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hidden="1" x14ac:dyDescent="0.2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hidden="1" x14ac:dyDescent="0.2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hidden="1" x14ac:dyDescent="0.2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hidden="1" x14ac:dyDescent="0.2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hidden="1" x14ac:dyDescent="0.2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hidden="1" x14ac:dyDescent="0.2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hidden="1" x14ac:dyDescent="0.2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hidden="1" x14ac:dyDescent="0.2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hidden="1" x14ac:dyDescent="0.2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hidden="1" x14ac:dyDescent="0.2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hidden="1" x14ac:dyDescent="0.2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hidden="1" x14ac:dyDescent="0.2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hidden="1" x14ac:dyDescent="0.2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hidden="1" x14ac:dyDescent="0.2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hidden="1" x14ac:dyDescent="0.2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hidden="1" x14ac:dyDescent="0.2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hidden="1" x14ac:dyDescent="0.2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hidden="1" x14ac:dyDescent="0.2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hidden="1" x14ac:dyDescent="0.2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hidden="1" x14ac:dyDescent="0.2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hidden="1" x14ac:dyDescent="0.2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hidden="1" x14ac:dyDescent="0.2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hidden="1" x14ac:dyDescent="0.2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hidden="1" x14ac:dyDescent="0.2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hidden="1" x14ac:dyDescent="0.2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hidden="1" x14ac:dyDescent="0.2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hidden="1" x14ac:dyDescent="0.2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hidden="1" x14ac:dyDescent="0.2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hidden="1" x14ac:dyDescent="0.2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hidden="1" x14ac:dyDescent="0.2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hidden="1" x14ac:dyDescent="0.2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hidden="1" x14ac:dyDescent="0.2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hidden="1" x14ac:dyDescent="0.2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hidden="1" x14ac:dyDescent="0.2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hidden="1" x14ac:dyDescent="0.2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hidden="1" x14ac:dyDescent="0.2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hidden="1" x14ac:dyDescent="0.2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hidden="1" x14ac:dyDescent="0.2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hidden="1" x14ac:dyDescent="0.2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hidden="1" x14ac:dyDescent="0.2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hidden="1" x14ac:dyDescent="0.2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hidden="1" x14ac:dyDescent="0.2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hidden="1" x14ac:dyDescent="0.2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hidden="1" x14ac:dyDescent="0.2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hidden="1" x14ac:dyDescent="0.2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hidden="1" x14ac:dyDescent="0.2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hidden="1" x14ac:dyDescent="0.2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hidden="1" x14ac:dyDescent="0.2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hidden="1" x14ac:dyDescent="0.2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hidden="1" x14ac:dyDescent="0.2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hidden="1" x14ac:dyDescent="0.2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hidden="1" x14ac:dyDescent="0.2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hidden="1" x14ac:dyDescent="0.2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hidden="1" x14ac:dyDescent="0.2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hidden="1" x14ac:dyDescent="0.2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hidden="1" x14ac:dyDescent="0.2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hidden="1" x14ac:dyDescent="0.2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hidden="1" x14ac:dyDescent="0.2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hidden="1" x14ac:dyDescent="0.2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hidden="1" x14ac:dyDescent="0.2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hidden="1" x14ac:dyDescent="0.2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hidden="1" x14ac:dyDescent="0.2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hidden="1" x14ac:dyDescent="0.2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hidden="1" x14ac:dyDescent="0.2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hidden="1" x14ac:dyDescent="0.2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hidden="1" x14ac:dyDescent="0.2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hidden="1" x14ac:dyDescent="0.2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hidden="1" x14ac:dyDescent="0.2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hidden="1" x14ac:dyDescent="0.2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hidden="1" x14ac:dyDescent="0.2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hidden="1" x14ac:dyDescent="0.2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hidden="1" x14ac:dyDescent="0.2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hidden="1" x14ac:dyDescent="0.2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hidden="1" x14ac:dyDescent="0.2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hidden="1" x14ac:dyDescent="0.2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hidden="1" x14ac:dyDescent="0.2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hidden="1" x14ac:dyDescent="0.2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hidden="1" x14ac:dyDescent="0.2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hidden="1" x14ac:dyDescent="0.2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hidden="1" x14ac:dyDescent="0.2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hidden="1" x14ac:dyDescent="0.2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hidden="1" x14ac:dyDescent="0.2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hidden="1" x14ac:dyDescent="0.2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hidden="1" x14ac:dyDescent="0.2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hidden="1" x14ac:dyDescent="0.2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hidden="1" x14ac:dyDescent="0.2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hidden="1" x14ac:dyDescent="0.2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hidden="1" x14ac:dyDescent="0.2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hidden="1" x14ac:dyDescent="0.2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hidden="1" x14ac:dyDescent="0.2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hidden="1" x14ac:dyDescent="0.2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hidden="1" x14ac:dyDescent="0.2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hidden="1" x14ac:dyDescent="0.2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hidden="1" x14ac:dyDescent="0.2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hidden="1" x14ac:dyDescent="0.2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hidden="1" x14ac:dyDescent="0.2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hidden="1" x14ac:dyDescent="0.2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hidden="1" x14ac:dyDescent="0.2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hidden="1" x14ac:dyDescent="0.2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hidden="1" x14ac:dyDescent="0.2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hidden="1" x14ac:dyDescent="0.2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hidden="1" x14ac:dyDescent="0.2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hidden="1" x14ac:dyDescent="0.2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hidden="1" x14ac:dyDescent="0.2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hidden="1" x14ac:dyDescent="0.2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hidden="1" x14ac:dyDescent="0.2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hidden="1" x14ac:dyDescent="0.2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hidden="1" x14ac:dyDescent="0.2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hidden="1" x14ac:dyDescent="0.2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hidden="1" x14ac:dyDescent="0.2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hidden="1" x14ac:dyDescent="0.2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hidden="1" x14ac:dyDescent="0.2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hidden="1" x14ac:dyDescent="0.2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hidden="1" x14ac:dyDescent="0.2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hidden="1" x14ac:dyDescent="0.2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hidden="1" x14ac:dyDescent="0.2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hidden="1" x14ac:dyDescent="0.2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hidden="1" x14ac:dyDescent="0.2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hidden="1" x14ac:dyDescent="0.2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hidden="1" x14ac:dyDescent="0.2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hidden="1" x14ac:dyDescent="0.2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hidden="1" x14ac:dyDescent="0.2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hidden="1" x14ac:dyDescent="0.2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hidden="1" x14ac:dyDescent="0.2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hidden="1" x14ac:dyDescent="0.2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hidden="1" x14ac:dyDescent="0.2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hidden="1" x14ac:dyDescent="0.2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hidden="1" x14ac:dyDescent="0.2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hidden="1" x14ac:dyDescent="0.2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hidden="1" x14ac:dyDescent="0.2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hidden="1" x14ac:dyDescent="0.2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hidden="1" x14ac:dyDescent="0.2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hidden="1" x14ac:dyDescent="0.2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hidden="1" x14ac:dyDescent="0.2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hidden="1" x14ac:dyDescent="0.2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hidden="1" x14ac:dyDescent="0.2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hidden="1" x14ac:dyDescent="0.2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hidden="1" x14ac:dyDescent="0.2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hidden="1" x14ac:dyDescent="0.2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hidden="1" x14ac:dyDescent="0.2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hidden="1" x14ac:dyDescent="0.2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hidden="1" x14ac:dyDescent="0.2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hidden="1" x14ac:dyDescent="0.2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hidden="1" x14ac:dyDescent="0.2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hidden="1" x14ac:dyDescent="0.2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hidden="1" x14ac:dyDescent="0.2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hidden="1" x14ac:dyDescent="0.2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hidden="1" x14ac:dyDescent="0.2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hidden="1" x14ac:dyDescent="0.2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hidden="1" x14ac:dyDescent="0.2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hidden="1" x14ac:dyDescent="0.2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hidden="1" x14ac:dyDescent="0.2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hidden="1" x14ac:dyDescent="0.2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hidden="1" x14ac:dyDescent="0.2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hidden="1" x14ac:dyDescent="0.2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hidden="1" x14ac:dyDescent="0.2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hidden="1" x14ac:dyDescent="0.2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hidden="1" x14ac:dyDescent="0.2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hidden="1" x14ac:dyDescent="0.2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hidden="1" x14ac:dyDescent="0.2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hidden="1" x14ac:dyDescent="0.2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hidden="1" x14ac:dyDescent="0.2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hidden="1" x14ac:dyDescent="0.2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hidden="1" x14ac:dyDescent="0.2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hidden="1" x14ac:dyDescent="0.2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hidden="1" x14ac:dyDescent="0.2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hidden="1" x14ac:dyDescent="0.2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hidden="1" x14ac:dyDescent="0.2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hidden="1" x14ac:dyDescent="0.2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hidden="1" x14ac:dyDescent="0.2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hidden="1" x14ac:dyDescent="0.2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hidden="1" x14ac:dyDescent="0.2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hidden="1" x14ac:dyDescent="0.2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hidden="1" x14ac:dyDescent="0.2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hidden="1" x14ac:dyDescent="0.2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hidden="1" x14ac:dyDescent="0.2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hidden="1" x14ac:dyDescent="0.2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hidden="1" x14ac:dyDescent="0.2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hidden="1" x14ac:dyDescent="0.2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hidden="1" x14ac:dyDescent="0.2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hidden="1" x14ac:dyDescent="0.2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hidden="1" x14ac:dyDescent="0.2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hidden="1" x14ac:dyDescent="0.2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hidden="1" x14ac:dyDescent="0.2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hidden="1" x14ac:dyDescent="0.2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hidden="1" x14ac:dyDescent="0.2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hidden="1" x14ac:dyDescent="0.2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hidden="1" x14ac:dyDescent="0.2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hidden="1" x14ac:dyDescent="0.2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hidden="1" x14ac:dyDescent="0.2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hidden="1" x14ac:dyDescent="0.2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hidden="1" x14ac:dyDescent="0.2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hidden="1" x14ac:dyDescent="0.2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hidden="1" x14ac:dyDescent="0.2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hidden="1" x14ac:dyDescent="0.2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hidden="1" x14ac:dyDescent="0.2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hidden="1" x14ac:dyDescent="0.2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hidden="1" x14ac:dyDescent="0.2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hidden="1" x14ac:dyDescent="0.2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hidden="1" x14ac:dyDescent="0.2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hidden="1" x14ac:dyDescent="0.2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hidden="1" x14ac:dyDescent="0.2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hidden="1" x14ac:dyDescent="0.2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hidden="1" x14ac:dyDescent="0.2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hidden="1" x14ac:dyDescent="0.2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hidden="1" x14ac:dyDescent="0.2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hidden="1" x14ac:dyDescent="0.2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hidden="1" x14ac:dyDescent="0.2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hidden="1" x14ac:dyDescent="0.2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hidden="1" x14ac:dyDescent="0.2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hidden="1" x14ac:dyDescent="0.2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hidden="1" x14ac:dyDescent="0.2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hidden="1" x14ac:dyDescent="0.2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hidden="1" x14ac:dyDescent="0.2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hidden="1" x14ac:dyDescent="0.2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hidden="1" x14ac:dyDescent="0.2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hidden="1" x14ac:dyDescent="0.2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hidden="1" x14ac:dyDescent="0.2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hidden="1" x14ac:dyDescent="0.2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hidden="1" x14ac:dyDescent="0.2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hidden="1" x14ac:dyDescent="0.2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hidden="1" x14ac:dyDescent="0.2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hidden="1" x14ac:dyDescent="0.2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hidden="1" x14ac:dyDescent="0.2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hidden="1" x14ac:dyDescent="0.2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hidden="1" x14ac:dyDescent="0.2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hidden="1" x14ac:dyDescent="0.2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hidden="1" x14ac:dyDescent="0.2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hidden="1" x14ac:dyDescent="0.2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hidden="1" x14ac:dyDescent="0.2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hidden="1" x14ac:dyDescent="0.2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hidden="1" x14ac:dyDescent="0.2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hidden="1" x14ac:dyDescent="0.2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hidden="1" x14ac:dyDescent="0.2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hidden="1" x14ac:dyDescent="0.2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hidden="1" x14ac:dyDescent="0.2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hidden="1" x14ac:dyDescent="0.2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hidden="1" x14ac:dyDescent="0.2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hidden="1" x14ac:dyDescent="0.2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hidden="1" x14ac:dyDescent="0.2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hidden="1" x14ac:dyDescent="0.2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hidden="1" x14ac:dyDescent="0.2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hidden="1" x14ac:dyDescent="0.2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hidden="1" x14ac:dyDescent="0.2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hidden="1" x14ac:dyDescent="0.2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hidden="1" x14ac:dyDescent="0.2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hidden="1" x14ac:dyDescent="0.2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hidden="1" x14ac:dyDescent="0.2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hidden="1" x14ac:dyDescent="0.2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hidden="1" x14ac:dyDescent="0.2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hidden="1" x14ac:dyDescent="0.2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hidden="1" x14ac:dyDescent="0.2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hidden="1" x14ac:dyDescent="0.2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hidden="1" x14ac:dyDescent="0.2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hidden="1" x14ac:dyDescent="0.2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hidden="1" x14ac:dyDescent="0.2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hidden="1" x14ac:dyDescent="0.2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hidden="1" x14ac:dyDescent="0.2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hidden="1" x14ac:dyDescent="0.2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hidden="1" x14ac:dyDescent="0.2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hidden="1" x14ac:dyDescent="0.2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hidden="1" x14ac:dyDescent="0.2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hidden="1" x14ac:dyDescent="0.2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hidden="1" x14ac:dyDescent="0.2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hidden="1" x14ac:dyDescent="0.2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hidden="1" x14ac:dyDescent="0.2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hidden="1" x14ac:dyDescent="0.2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hidden="1" x14ac:dyDescent="0.2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hidden="1" x14ac:dyDescent="0.2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hidden="1" x14ac:dyDescent="0.2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hidden="1" x14ac:dyDescent="0.2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hidden="1" x14ac:dyDescent="0.2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hidden="1" x14ac:dyDescent="0.2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hidden="1" x14ac:dyDescent="0.2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hidden="1" x14ac:dyDescent="0.2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hidden="1" x14ac:dyDescent="0.2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hidden="1" x14ac:dyDescent="0.2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hidden="1" x14ac:dyDescent="0.2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hidden="1" x14ac:dyDescent="0.2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hidden="1" x14ac:dyDescent="0.2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hidden="1" x14ac:dyDescent="0.2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hidden="1" x14ac:dyDescent="0.2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hidden="1" x14ac:dyDescent="0.2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hidden="1" x14ac:dyDescent="0.2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hidden="1" x14ac:dyDescent="0.2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hidden="1" x14ac:dyDescent="0.2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hidden="1" x14ac:dyDescent="0.2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hidden="1" x14ac:dyDescent="0.2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hidden="1" x14ac:dyDescent="0.2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hidden="1" x14ac:dyDescent="0.2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hidden="1" x14ac:dyDescent="0.2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hidden="1" x14ac:dyDescent="0.2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hidden="1" x14ac:dyDescent="0.2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hidden="1" x14ac:dyDescent="0.2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hidden="1" x14ac:dyDescent="0.2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hidden="1" x14ac:dyDescent="0.2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hidden="1" x14ac:dyDescent="0.2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hidden="1" x14ac:dyDescent="0.2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hidden="1" x14ac:dyDescent="0.2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hidden="1" x14ac:dyDescent="0.2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hidden="1" x14ac:dyDescent="0.2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hidden="1" x14ac:dyDescent="0.2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hidden="1" x14ac:dyDescent="0.2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hidden="1" x14ac:dyDescent="0.2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hidden="1" x14ac:dyDescent="0.2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hidden="1" x14ac:dyDescent="0.2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hidden="1" x14ac:dyDescent="0.2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hidden="1" x14ac:dyDescent="0.2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hidden="1" x14ac:dyDescent="0.2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hidden="1" x14ac:dyDescent="0.2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hidden="1" x14ac:dyDescent="0.2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hidden="1" x14ac:dyDescent="0.2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hidden="1" x14ac:dyDescent="0.2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hidden="1" x14ac:dyDescent="0.2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hidden="1" x14ac:dyDescent="0.2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hidden="1" x14ac:dyDescent="0.2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hidden="1" x14ac:dyDescent="0.2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hidden="1" x14ac:dyDescent="0.2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hidden="1" x14ac:dyDescent="0.2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hidden="1" x14ac:dyDescent="0.2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hidden="1" x14ac:dyDescent="0.2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hidden="1" x14ac:dyDescent="0.2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hidden="1" x14ac:dyDescent="0.2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hidden="1" x14ac:dyDescent="0.2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hidden="1" x14ac:dyDescent="0.2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hidden="1" x14ac:dyDescent="0.2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hidden="1" x14ac:dyDescent="0.2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hidden="1" x14ac:dyDescent="0.2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hidden="1" x14ac:dyDescent="0.2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hidden="1" x14ac:dyDescent="0.2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hidden="1" x14ac:dyDescent="0.2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hidden="1" x14ac:dyDescent="0.2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hidden="1" x14ac:dyDescent="0.2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hidden="1" x14ac:dyDescent="0.2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hidden="1" x14ac:dyDescent="0.2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hidden="1" x14ac:dyDescent="0.2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hidden="1" x14ac:dyDescent="0.2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hidden="1" x14ac:dyDescent="0.2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hidden="1" x14ac:dyDescent="0.2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hidden="1" x14ac:dyDescent="0.2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hidden="1" x14ac:dyDescent="0.2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hidden="1" x14ac:dyDescent="0.2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hidden="1" x14ac:dyDescent="0.2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hidden="1" x14ac:dyDescent="0.2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hidden="1" x14ac:dyDescent="0.2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hidden="1" x14ac:dyDescent="0.2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hidden="1" x14ac:dyDescent="0.2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hidden="1" x14ac:dyDescent="0.2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hidden="1" x14ac:dyDescent="0.2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hidden="1" x14ac:dyDescent="0.2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hidden="1" x14ac:dyDescent="0.2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hidden="1" x14ac:dyDescent="0.2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hidden="1" x14ac:dyDescent="0.2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hidden="1" x14ac:dyDescent="0.2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hidden="1" x14ac:dyDescent="0.2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hidden="1" x14ac:dyDescent="0.2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hidden="1" x14ac:dyDescent="0.2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hidden="1" x14ac:dyDescent="0.2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hidden="1" x14ac:dyDescent="0.2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hidden="1" x14ac:dyDescent="0.2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hidden="1" x14ac:dyDescent="0.2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hidden="1" x14ac:dyDescent="0.2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hidden="1" x14ac:dyDescent="0.2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hidden="1" x14ac:dyDescent="0.2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hidden="1" x14ac:dyDescent="0.2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hidden="1" x14ac:dyDescent="0.2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hidden="1" x14ac:dyDescent="0.2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hidden="1" x14ac:dyDescent="0.2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hidden="1" x14ac:dyDescent="0.2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hidden="1" x14ac:dyDescent="0.2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hidden="1" x14ac:dyDescent="0.2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hidden="1" x14ac:dyDescent="0.2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hidden="1" x14ac:dyDescent="0.2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hidden="1" x14ac:dyDescent="0.2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hidden="1" x14ac:dyDescent="0.2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hidden="1" x14ac:dyDescent="0.2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hidden="1" x14ac:dyDescent="0.2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hidden="1" x14ac:dyDescent="0.2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hidden="1" x14ac:dyDescent="0.2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hidden="1" x14ac:dyDescent="0.2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hidden="1" x14ac:dyDescent="0.2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hidden="1" x14ac:dyDescent="0.2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hidden="1" x14ac:dyDescent="0.2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hidden="1" x14ac:dyDescent="0.2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hidden="1" x14ac:dyDescent="0.2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hidden="1" x14ac:dyDescent="0.2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hidden="1" x14ac:dyDescent="0.2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hidden="1" x14ac:dyDescent="0.2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hidden="1" x14ac:dyDescent="0.2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hidden="1" x14ac:dyDescent="0.2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hidden="1" x14ac:dyDescent="0.2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hidden="1" x14ac:dyDescent="0.2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hidden="1" x14ac:dyDescent="0.2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hidden="1" x14ac:dyDescent="0.2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hidden="1" x14ac:dyDescent="0.2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hidden="1" x14ac:dyDescent="0.2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hidden="1" x14ac:dyDescent="0.2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hidden="1" x14ac:dyDescent="0.2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hidden="1" x14ac:dyDescent="0.2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hidden="1" x14ac:dyDescent="0.2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hidden="1" x14ac:dyDescent="0.2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hidden="1" x14ac:dyDescent="0.2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hidden="1" x14ac:dyDescent="0.2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hidden="1" x14ac:dyDescent="0.2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hidden="1" x14ac:dyDescent="0.2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hidden="1" x14ac:dyDescent="0.2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hidden="1" x14ac:dyDescent="0.2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hidden="1" x14ac:dyDescent="0.2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hidden="1" x14ac:dyDescent="0.2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hidden="1" x14ac:dyDescent="0.2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hidden="1" x14ac:dyDescent="0.2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hidden="1" x14ac:dyDescent="0.2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hidden="1" x14ac:dyDescent="0.2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hidden="1" x14ac:dyDescent="0.2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hidden="1" x14ac:dyDescent="0.2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hidden="1" x14ac:dyDescent="0.2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hidden="1" x14ac:dyDescent="0.2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hidden="1" x14ac:dyDescent="0.2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hidden="1" x14ac:dyDescent="0.2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hidden="1" x14ac:dyDescent="0.2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hidden="1" x14ac:dyDescent="0.2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hidden="1" x14ac:dyDescent="0.2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hidden="1" x14ac:dyDescent="0.2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hidden="1" x14ac:dyDescent="0.2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hidden="1" x14ac:dyDescent="0.2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hidden="1" x14ac:dyDescent="0.2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hidden="1" x14ac:dyDescent="0.2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hidden="1" x14ac:dyDescent="0.2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hidden="1" x14ac:dyDescent="0.2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hidden="1" x14ac:dyDescent="0.2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hidden="1" x14ac:dyDescent="0.2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hidden="1" x14ac:dyDescent="0.2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hidden="1" x14ac:dyDescent="0.2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hidden="1" x14ac:dyDescent="0.2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hidden="1" x14ac:dyDescent="0.2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hidden="1" x14ac:dyDescent="0.2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hidden="1" x14ac:dyDescent="0.2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hidden="1" x14ac:dyDescent="0.2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hidden="1" x14ac:dyDescent="0.2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hidden="1" x14ac:dyDescent="0.2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hidden="1" x14ac:dyDescent="0.2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hidden="1" x14ac:dyDescent="0.2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hidden="1" x14ac:dyDescent="0.2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hidden="1" x14ac:dyDescent="0.2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hidden="1" x14ac:dyDescent="0.2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hidden="1" x14ac:dyDescent="0.2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hidden="1" x14ac:dyDescent="0.2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hidden="1" x14ac:dyDescent="0.2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hidden="1" x14ac:dyDescent="0.2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hidden="1" x14ac:dyDescent="0.2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hidden="1" x14ac:dyDescent="0.2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hidden="1" x14ac:dyDescent="0.2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hidden="1" x14ac:dyDescent="0.2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hidden="1" x14ac:dyDescent="0.2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hidden="1" x14ac:dyDescent="0.2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hidden="1" x14ac:dyDescent="0.2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hidden="1" x14ac:dyDescent="0.2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hidden="1" x14ac:dyDescent="0.2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hidden="1" x14ac:dyDescent="0.2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hidden="1" x14ac:dyDescent="0.2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hidden="1" x14ac:dyDescent="0.2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hidden="1" x14ac:dyDescent="0.2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hidden="1" x14ac:dyDescent="0.2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hidden="1" x14ac:dyDescent="0.2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hidden="1" x14ac:dyDescent="0.2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hidden="1" x14ac:dyDescent="0.2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hidden="1" x14ac:dyDescent="0.2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hidden="1" x14ac:dyDescent="0.2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hidden="1" x14ac:dyDescent="0.2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hidden="1" x14ac:dyDescent="0.2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hidden="1" x14ac:dyDescent="0.2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hidden="1" x14ac:dyDescent="0.2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hidden="1" x14ac:dyDescent="0.2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hidden="1" x14ac:dyDescent="0.2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hidden="1" x14ac:dyDescent="0.2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hidden="1" x14ac:dyDescent="0.2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hidden="1" x14ac:dyDescent="0.2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hidden="1" x14ac:dyDescent="0.2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hidden="1" x14ac:dyDescent="0.2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hidden="1" x14ac:dyDescent="0.2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hidden="1" x14ac:dyDescent="0.2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hidden="1" x14ac:dyDescent="0.2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hidden="1" x14ac:dyDescent="0.2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hidden="1" x14ac:dyDescent="0.2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hidden="1" x14ac:dyDescent="0.2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hidden="1" x14ac:dyDescent="0.2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hidden="1" x14ac:dyDescent="0.2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hidden="1" x14ac:dyDescent="0.2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hidden="1" x14ac:dyDescent="0.2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hidden="1" x14ac:dyDescent="0.2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hidden="1" x14ac:dyDescent="0.2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hidden="1" x14ac:dyDescent="0.2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hidden="1" x14ac:dyDescent="0.2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hidden="1" x14ac:dyDescent="0.2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hidden="1" x14ac:dyDescent="0.2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hidden="1" x14ac:dyDescent="0.2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hidden="1" x14ac:dyDescent="0.2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hidden="1" x14ac:dyDescent="0.2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hidden="1" x14ac:dyDescent="0.2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hidden="1" x14ac:dyDescent="0.2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hidden="1" x14ac:dyDescent="0.2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hidden="1" x14ac:dyDescent="0.2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hidden="1" x14ac:dyDescent="0.2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hidden="1" x14ac:dyDescent="0.2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hidden="1" x14ac:dyDescent="0.2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hidden="1" x14ac:dyDescent="0.2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hidden="1" x14ac:dyDescent="0.2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hidden="1" x14ac:dyDescent="0.2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hidden="1" x14ac:dyDescent="0.2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hidden="1" x14ac:dyDescent="0.2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hidden="1" x14ac:dyDescent="0.2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hidden="1" x14ac:dyDescent="0.2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hidden="1" x14ac:dyDescent="0.2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hidden="1" x14ac:dyDescent="0.2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hidden="1" x14ac:dyDescent="0.2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hidden="1" x14ac:dyDescent="0.2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hidden="1" x14ac:dyDescent="0.2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hidden="1" x14ac:dyDescent="0.2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hidden="1" x14ac:dyDescent="0.2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hidden="1" x14ac:dyDescent="0.2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hidden="1" x14ac:dyDescent="0.2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hidden="1" x14ac:dyDescent="0.2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hidden="1" x14ac:dyDescent="0.2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hidden="1" x14ac:dyDescent="0.2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hidden="1" x14ac:dyDescent="0.2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hidden="1" x14ac:dyDescent="0.2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hidden="1" x14ac:dyDescent="0.2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hidden="1" x14ac:dyDescent="0.2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hidden="1" x14ac:dyDescent="0.2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hidden="1" x14ac:dyDescent="0.2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hidden="1" x14ac:dyDescent="0.2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hidden="1" x14ac:dyDescent="0.2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hidden="1" x14ac:dyDescent="0.2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hidden="1" x14ac:dyDescent="0.2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hidden="1" x14ac:dyDescent="0.2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hidden="1" x14ac:dyDescent="0.2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hidden="1" x14ac:dyDescent="0.2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hidden="1" x14ac:dyDescent="0.2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hidden="1" x14ac:dyDescent="0.2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hidden="1" x14ac:dyDescent="0.2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hidden="1" x14ac:dyDescent="0.2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hidden="1" x14ac:dyDescent="0.2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hidden="1" x14ac:dyDescent="0.2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hidden="1" x14ac:dyDescent="0.2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hidden="1" x14ac:dyDescent="0.2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hidden="1" x14ac:dyDescent="0.2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hidden="1" x14ac:dyDescent="0.2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hidden="1" x14ac:dyDescent="0.2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hidden="1" x14ac:dyDescent="0.2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hidden="1" x14ac:dyDescent="0.2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hidden="1" x14ac:dyDescent="0.2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hidden="1" x14ac:dyDescent="0.2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hidden="1" x14ac:dyDescent="0.2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hidden="1" x14ac:dyDescent="0.2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hidden="1" x14ac:dyDescent="0.2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hidden="1" x14ac:dyDescent="0.2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hidden="1" x14ac:dyDescent="0.2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hidden="1" x14ac:dyDescent="0.2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hidden="1" x14ac:dyDescent="0.2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hidden="1" x14ac:dyDescent="0.2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hidden="1" x14ac:dyDescent="0.2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hidden="1" x14ac:dyDescent="0.2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hidden="1" x14ac:dyDescent="0.2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hidden="1" x14ac:dyDescent="0.2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hidden="1" x14ac:dyDescent="0.2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hidden="1" x14ac:dyDescent="0.2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hidden="1" x14ac:dyDescent="0.2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hidden="1" x14ac:dyDescent="0.2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hidden="1" x14ac:dyDescent="0.2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hidden="1" x14ac:dyDescent="0.2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hidden="1" x14ac:dyDescent="0.2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hidden="1" x14ac:dyDescent="0.2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hidden="1" x14ac:dyDescent="0.2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hidden="1" x14ac:dyDescent="0.2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hidden="1" x14ac:dyDescent="0.2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hidden="1" x14ac:dyDescent="0.2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hidden="1" x14ac:dyDescent="0.2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hidden="1" x14ac:dyDescent="0.2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hidden="1" x14ac:dyDescent="0.2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hidden="1" x14ac:dyDescent="0.2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hidden="1" x14ac:dyDescent="0.2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hidden="1" x14ac:dyDescent="0.2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hidden="1" x14ac:dyDescent="0.2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hidden="1" x14ac:dyDescent="0.2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hidden="1" x14ac:dyDescent="0.2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hidden="1" x14ac:dyDescent="0.2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hidden="1" x14ac:dyDescent="0.2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hidden="1" x14ac:dyDescent="0.2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hidden="1" x14ac:dyDescent="0.2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hidden="1" x14ac:dyDescent="0.2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hidden="1" x14ac:dyDescent="0.2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hidden="1" x14ac:dyDescent="0.2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hidden="1" x14ac:dyDescent="0.2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hidden="1" x14ac:dyDescent="0.2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hidden="1" x14ac:dyDescent="0.2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hidden="1" x14ac:dyDescent="0.2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hidden="1" x14ac:dyDescent="0.2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hidden="1" x14ac:dyDescent="0.2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hidden="1" x14ac:dyDescent="0.2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hidden="1" x14ac:dyDescent="0.2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hidden="1" x14ac:dyDescent="0.2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hidden="1" x14ac:dyDescent="0.2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hidden="1" x14ac:dyDescent="0.2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hidden="1" x14ac:dyDescent="0.2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hidden="1" x14ac:dyDescent="0.2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hidden="1" x14ac:dyDescent="0.2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hidden="1" x14ac:dyDescent="0.2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hidden="1" x14ac:dyDescent="0.2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hidden="1" x14ac:dyDescent="0.2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hidden="1" x14ac:dyDescent="0.2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hidden="1" x14ac:dyDescent="0.2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hidden="1" x14ac:dyDescent="0.2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hidden="1" x14ac:dyDescent="0.2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hidden="1" x14ac:dyDescent="0.2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hidden="1" x14ac:dyDescent="0.2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hidden="1" x14ac:dyDescent="0.2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hidden="1" x14ac:dyDescent="0.2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hidden="1" x14ac:dyDescent="0.2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hidden="1" x14ac:dyDescent="0.2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hidden="1" x14ac:dyDescent="0.2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hidden="1" x14ac:dyDescent="0.2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hidden="1" x14ac:dyDescent="0.2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hidden="1" x14ac:dyDescent="0.2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hidden="1" x14ac:dyDescent="0.2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hidden="1" x14ac:dyDescent="0.2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hidden="1" x14ac:dyDescent="0.2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hidden="1" x14ac:dyDescent="0.2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hidden="1" x14ac:dyDescent="0.2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hidden="1" x14ac:dyDescent="0.2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hidden="1" x14ac:dyDescent="0.2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hidden="1" x14ac:dyDescent="0.2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hidden="1" x14ac:dyDescent="0.2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hidden="1" x14ac:dyDescent="0.2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hidden="1" x14ac:dyDescent="0.2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hidden="1" x14ac:dyDescent="0.2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hidden="1" x14ac:dyDescent="0.2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hidden="1" x14ac:dyDescent="0.2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hidden="1" x14ac:dyDescent="0.2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hidden="1" x14ac:dyDescent="0.2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hidden="1" x14ac:dyDescent="0.2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hidden="1" x14ac:dyDescent="0.2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hidden="1" x14ac:dyDescent="0.2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hidden="1" x14ac:dyDescent="0.2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hidden="1" x14ac:dyDescent="0.2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hidden="1" x14ac:dyDescent="0.2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hidden="1" x14ac:dyDescent="0.2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hidden="1" x14ac:dyDescent="0.2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hidden="1" x14ac:dyDescent="0.2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hidden="1" x14ac:dyDescent="0.2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hidden="1" x14ac:dyDescent="0.2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hidden="1" x14ac:dyDescent="0.2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hidden="1" x14ac:dyDescent="0.2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hidden="1" x14ac:dyDescent="0.2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hidden="1" x14ac:dyDescent="0.2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hidden="1" x14ac:dyDescent="0.2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hidden="1" x14ac:dyDescent="0.2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hidden="1" x14ac:dyDescent="0.2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hidden="1" x14ac:dyDescent="0.2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hidden="1" x14ac:dyDescent="0.2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hidden="1" x14ac:dyDescent="0.2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hidden="1" x14ac:dyDescent="0.2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hidden="1" x14ac:dyDescent="0.2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hidden="1" x14ac:dyDescent="0.2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hidden="1" x14ac:dyDescent="0.2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hidden="1" x14ac:dyDescent="0.2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hidden="1" x14ac:dyDescent="0.2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hidden="1" x14ac:dyDescent="0.2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hidden="1" x14ac:dyDescent="0.2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hidden="1" x14ac:dyDescent="0.2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hidden="1" x14ac:dyDescent="0.2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hidden="1" x14ac:dyDescent="0.2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hidden="1" x14ac:dyDescent="0.2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hidden="1" x14ac:dyDescent="0.2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hidden="1" x14ac:dyDescent="0.2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hidden="1" x14ac:dyDescent="0.2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hidden="1" x14ac:dyDescent="0.2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hidden="1" x14ac:dyDescent="0.2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hidden="1" x14ac:dyDescent="0.2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hidden="1" x14ac:dyDescent="0.2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hidden="1" x14ac:dyDescent="0.2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hidden="1" x14ac:dyDescent="0.2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hidden="1" x14ac:dyDescent="0.2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hidden="1" x14ac:dyDescent="0.2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hidden="1" x14ac:dyDescent="0.2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hidden="1" x14ac:dyDescent="0.2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hidden="1" x14ac:dyDescent="0.2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hidden="1" x14ac:dyDescent="0.2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hidden="1" x14ac:dyDescent="0.2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hidden="1" x14ac:dyDescent="0.2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hidden="1" x14ac:dyDescent="0.2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hidden="1" x14ac:dyDescent="0.2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hidden="1" x14ac:dyDescent="0.2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hidden="1" x14ac:dyDescent="0.2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hidden="1" x14ac:dyDescent="0.2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hidden="1" x14ac:dyDescent="0.2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hidden="1" x14ac:dyDescent="0.2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hidden="1" x14ac:dyDescent="0.2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hidden="1" x14ac:dyDescent="0.2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hidden="1" x14ac:dyDescent="0.2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hidden="1" x14ac:dyDescent="0.2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hidden="1" x14ac:dyDescent="0.2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hidden="1" x14ac:dyDescent="0.2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hidden="1" x14ac:dyDescent="0.2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hidden="1" x14ac:dyDescent="0.2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hidden="1" x14ac:dyDescent="0.2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hidden="1" x14ac:dyDescent="0.2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hidden="1" x14ac:dyDescent="0.2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hidden="1" x14ac:dyDescent="0.2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hidden="1" x14ac:dyDescent="0.2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hidden="1" x14ac:dyDescent="0.2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hidden="1" x14ac:dyDescent="0.2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hidden="1" x14ac:dyDescent="0.2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hidden="1" x14ac:dyDescent="0.2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hidden="1" x14ac:dyDescent="0.2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hidden="1" x14ac:dyDescent="0.2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hidden="1" x14ac:dyDescent="0.2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hidden="1" x14ac:dyDescent="0.2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hidden="1" x14ac:dyDescent="0.2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hidden="1" x14ac:dyDescent="0.2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hidden="1" x14ac:dyDescent="0.2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hidden="1" x14ac:dyDescent="0.2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hidden="1" x14ac:dyDescent="0.2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hidden="1" x14ac:dyDescent="0.2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hidden="1" x14ac:dyDescent="0.2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hidden="1" x14ac:dyDescent="0.2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hidden="1" x14ac:dyDescent="0.2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hidden="1" x14ac:dyDescent="0.2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hidden="1" x14ac:dyDescent="0.2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hidden="1" x14ac:dyDescent="0.2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hidden="1" x14ac:dyDescent="0.2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hidden="1" x14ac:dyDescent="0.2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hidden="1" x14ac:dyDescent="0.2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hidden="1" x14ac:dyDescent="0.2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hidden="1" x14ac:dyDescent="0.2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hidden="1" x14ac:dyDescent="0.2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hidden="1" x14ac:dyDescent="0.2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hidden="1" x14ac:dyDescent="0.2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hidden="1" x14ac:dyDescent="0.2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hidden="1" x14ac:dyDescent="0.2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hidden="1" x14ac:dyDescent="0.2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hidden="1" x14ac:dyDescent="0.2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hidden="1" x14ac:dyDescent="0.2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hidden="1" x14ac:dyDescent="0.2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hidden="1" x14ac:dyDescent="0.2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hidden="1" x14ac:dyDescent="0.2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hidden="1" x14ac:dyDescent="0.2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hidden="1" x14ac:dyDescent="0.2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hidden="1" x14ac:dyDescent="0.2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hidden="1" x14ac:dyDescent="0.2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hidden="1" x14ac:dyDescent="0.2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hidden="1" x14ac:dyDescent="0.2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hidden="1" x14ac:dyDescent="0.2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hidden="1" x14ac:dyDescent="0.2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hidden="1" x14ac:dyDescent="0.2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hidden="1" x14ac:dyDescent="0.2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hidden="1" x14ac:dyDescent="0.2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hidden="1" x14ac:dyDescent="0.2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hidden="1" x14ac:dyDescent="0.2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hidden="1" x14ac:dyDescent="0.2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hidden="1" x14ac:dyDescent="0.2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hidden="1" x14ac:dyDescent="0.2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hidden="1" x14ac:dyDescent="0.2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hidden="1" x14ac:dyDescent="0.2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hidden="1" x14ac:dyDescent="0.2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hidden="1" x14ac:dyDescent="0.2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hidden="1" x14ac:dyDescent="0.2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hidden="1" x14ac:dyDescent="0.2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hidden="1" x14ac:dyDescent="0.2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hidden="1" x14ac:dyDescent="0.2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hidden="1" x14ac:dyDescent="0.2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hidden="1" x14ac:dyDescent="0.2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hidden="1" x14ac:dyDescent="0.2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hidden="1" x14ac:dyDescent="0.2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hidden="1" x14ac:dyDescent="0.2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hidden="1" x14ac:dyDescent="0.2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hidden="1" x14ac:dyDescent="0.2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hidden="1" x14ac:dyDescent="0.2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hidden="1" x14ac:dyDescent="0.2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hidden="1" x14ac:dyDescent="0.2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hidden="1" x14ac:dyDescent="0.2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hidden="1" x14ac:dyDescent="0.2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hidden="1" x14ac:dyDescent="0.2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hidden="1" x14ac:dyDescent="0.2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hidden="1" x14ac:dyDescent="0.2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hidden="1" x14ac:dyDescent="0.2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hidden="1" x14ac:dyDescent="0.2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hidden="1" x14ac:dyDescent="0.2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hidden="1" x14ac:dyDescent="0.2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hidden="1" x14ac:dyDescent="0.2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hidden="1" x14ac:dyDescent="0.2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hidden="1" x14ac:dyDescent="0.2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hidden="1" x14ac:dyDescent="0.2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hidden="1" x14ac:dyDescent="0.2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hidden="1" x14ac:dyDescent="0.2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hidden="1" x14ac:dyDescent="0.2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hidden="1" x14ac:dyDescent="0.2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hidden="1" x14ac:dyDescent="0.2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hidden="1" x14ac:dyDescent="0.2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hidden="1" x14ac:dyDescent="0.2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hidden="1" x14ac:dyDescent="0.2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hidden="1" x14ac:dyDescent="0.2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hidden="1" x14ac:dyDescent="0.2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hidden="1" x14ac:dyDescent="0.2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hidden="1" x14ac:dyDescent="0.2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hidden="1" x14ac:dyDescent="0.2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hidden="1" x14ac:dyDescent="0.2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hidden="1" x14ac:dyDescent="0.2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hidden="1" x14ac:dyDescent="0.2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hidden="1" x14ac:dyDescent="0.2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hidden="1" x14ac:dyDescent="0.2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hidden="1" x14ac:dyDescent="0.2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hidden="1" x14ac:dyDescent="0.2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hidden="1" x14ac:dyDescent="0.2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hidden="1" x14ac:dyDescent="0.2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hidden="1" x14ac:dyDescent="0.2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hidden="1" x14ac:dyDescent="0.2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hidden="1" x14ac:dyDescent="0.2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hidden="1" x14ac:dyDescent="0.2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hidden="1" x14ac:dyDescent="0.2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hidden="1" x14ac:dyDescent="0.2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hidden="1" x14ac:dyDescent="0.2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hidden="1" x14ac:dyDescent="0.2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hidden="1" x14ac:dyDescent="0.2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hidden="1" x14ac:dyDescent="0.2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hidden="1" x14ac:dyDescent="0.2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hidden="1" x14ac:dyDescent="0.2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hidden="1" x14ac:dyDescent="0.2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hidden="1" x14ac:dyDescent="0.2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hidden="1" x14ac:dyDescent="0.2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hidden="1" x14ac:dyDescent="0.2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hidden="1" x14ac:dyDescent="0.2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hidden="1" x14ac:dyDescent="0.2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hidden="1" x14ac:dyDescent="0.2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hidden="1" x14ac:dyDescent="0.2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hidden="1" x14ac:dyDescent="0.2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hidden="1" x14ac:dyDescent="0.2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hidden="1" x14ac:dyDescent="0.2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hidden="1" x14ac:dyDescent="0.2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hidden="1" x14ac:dyDescent="0.2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hidden="1" x14ac:dyDescent="0.2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hidden="1" x14ac:dyDescent="0.2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hidden="1" x14ac:dyDescent="0.2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hidden="1" x14ac:dyDescent="0.2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hidden="1" x14ac:dyDescent="0.2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hidden="1" x14ac:dyDescent="0.2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hidden="1" x14ac:dyDescent="0.2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hidden="1" x14ac:dyDescent="0.2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hidden="1" x14ac:dyDescent="0.2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hidden="1" x14ac:dyDescent="0.2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hidden="1" x14ac:dyDescent="0.2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hidden="1" x14ac:dyDescent="0.2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hidden="1" x14ac:dyDescent="0.2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hidden="1" x14ac:dyDescent="0.2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hidden="1" x14ac:dyDescent="0.2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hidden="1" x14ac:dyDescent="0.2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hidden="1" x14ac:dyDescent="0.2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hidden="1" x14ac:dyDescent="0.2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hidden="1" x14ac:dyDescent="0.2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hidden="1" x14ac:dyDescent="0.2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hidden="1" x14ac:dyDescent="0.2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hidden="1" x14ac:dyDescent="0.2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hidden="1" x14ac:dyDescent="0.2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hidden="1" x14ac:dyDescent="0.2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hidden="1" x14ac:dyDescent="0.2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hidden="1" x14ac:dyDescent="0.2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hidden="1" x14ac:dyDescent="0.2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hidden="1" x14ac:dyDescent="0.2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hidden="1" x14ac:dyDescent="0.2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hidden="1" x14ac:dyDescent="0.2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hidden="1" x14ac:dyDescent="0.2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hidden="1" x14ac:dyDescent="0.2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hidden="1" x14ac:dyDescent="0.2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hidden="1" x14ac:dyDescent="0.2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hidden="1" x14ac:dyDescent="0.2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hidden="1" x14ac:dyDescent="0.2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hidden="1" x14ac:dyDescent="0.2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hidden="1" x14ac:dyDescent="0.2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hidden="1" x14ac:dyDescent="0.2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hidden="1" x14ac:dyDescent="0.2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hidden="1" x14ac:dyDescent="0.2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hidden="1" x14ac:dyDescent="0.2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hidden="1" x14ac:dyDescent="0.2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hidden="1" x14ac:dyDescent="0.2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hidden="1" x14ac:dyDescent="0.2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hidden="1" x14ac:dyDescent="0.2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hidden="1" x14ac:dyDescent="0.2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hidden="1" x14ac:dyDescent="0.2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hidden="1" x14ac:dyDescent="0.2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hidden="1" x14ac:dyDescent="0.2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hidden="1" x14ac:dyDescent="0.2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hidden="1" x14ac:dyDescent="0.2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hidden="1" x14ac:dyDescent="0.2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hidden="1" x14ac:dyDescent="0.2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hidden="1" x14ac:dyDescent="0.2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hidden="1" x14ac:dyDescent="0.2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hidden="1" x14ac:dyDescent="0.2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hidden="1" x14ac:dyDescent="0.2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hidden="1" x14ac:dyDescent="0.2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hidden="1" x14ac:dyDescent="0.2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hidden="1" x14ac:dyDescent="0.2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hidden="1" x14ac:dyDescent="0.2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hidden="1" x14ac:dyDescent="0.2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hidden="1" x14ac:dyDescent="0.2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hidden="1" x14ac:dyDescent="0.2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hidden="1" x14ac:dyDescent="0.2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hidden="1" x14ac:dyDescent="0.2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hidden="1" x14ac:dyDescent="0.2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hidden="1" x14ac:dyDescent="0.2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hidden="1" x14ac:dyDescent="0.2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hidden="1" x14ac:dyDescent="0.2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hidden="1" x14ac:dyDescent="0.2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hidden="1" x14ac:dyDescent="0.2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hidden="1" x14ac:dyDescent="0.2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hidden="1" x14ac:dyDescent="0.2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hidden="1" x14ac:dyDescent="0.2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hidden="1" x14ac:dyDescent="0.2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hidden="1" x14ac:dyDescent="0.2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hidden="1" x14ac:dyDescent="0.2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hidden="1" x14ac:dyDescent="0.2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hidden="1" x14ac:dyDescent="0.2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hidden="1" x14ac:dyDescent="0.2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hidden="1" x14ac:dyDescent="0.2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hidden="1" x14ac:dyDescent="0.2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hidden="1" x14ac:dyDescent="0.2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hidden="1" x14ac:dyDescent="0.2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hidden="1" x14ac:dyDescent="0.2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hidden="1" x14ac:dyDescent="0.2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hidden="1" x14ac:dyDescent="0.2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hidden="1" x14ac:dyDescent="0.2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hidden="1" x14ac:dyDescent="0.2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hidden="1" x14ac:dyDescent="0.2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hidden="1" x14ac:dyDescent="0.2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hidden="1" x14ac:dyDescent="0.2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hidden="1" x14ac:dyDescent="0.2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hidden="1" x14ac:dyDescent="0.2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hidden="1" x14ac:dyDescent="0.2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hidden="1" x14ac:dyDescent="0.2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hidden="1" x14ac:dyDescent="0.2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hidden="1" x14ac:dyDescent="0.2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hidden="1" x14ac:dyDescent="0.2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hidden="1" x14ac:dyDescent="0.2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hidden="1" x14ac:dyDescent="0.2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hidden="1" x14ac:dyDescent="0.2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hidden="1" x14ac:dyDescent="0.2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hidden="1" x14ac:dyDescent="0.2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hidden="1" x14ac:dyDescent="0.2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hidden="1" x14ac:dyDescent="0.2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hidden="1" x14ac:dyDescent="0.2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hidden="1" x14ac:dyDescent="0.2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hidden="1" x14ac:dyDescent="0.2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hidden="1" x14ac:dyDescent="0.2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hidden="1" x14ac:dyDescent="0.2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hidden="1" x14ac:dyDescent="0.2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hidden="1" x14ac:dyDescent="0.2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hidden="1" x14ac:dyDescent="0.2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hidden="1" x14ac:dyDescent="0.2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hidden="1" x14ac:dyDescent="0.2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hidden="1" x14ac:dyDescent="0.2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hidden="1" x14ac:dyDescent="0.2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hidden="1" x14ac:dyDescent="0.2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hidden="1" x14ac:dyDescent="0.2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hidden="1" x14ac:dyDescent="0.2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hidden="1" x14ac:dyDescent="0.2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hidden="1" x14ac:dyDescent="0.2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hidden="1" x14ac:dyDescent="0.2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hidden="1" x14ac:dyDescent="0.2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hidden="1" x14ac:dyDescent="0.2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hidden="1" x14ac:dyDescent="0.2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hidden="1" x14ac:dyDescent="0.2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hidden="1" x14ac:dyDescent="0.2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hidden="1" x14ac:dyDescent="0.2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hidden="1" x14ac:dyDescent="0.2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hidden="1" x14ac:dyDescent="0.2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hidden="1" x14ac:dyDescent="0.2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hidden="1" x14ac:dyDescent="0.2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hidden="1" x14ac:dyDescent="0.2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hidden="1" x14ac:dyDescent="0.2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hidden="1" x14ac:dyDescent="0.2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hidden="1" x14ac:dyDescent="0.2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hidden="1" x14ac:dyDescent="0.2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hidden="1" x14ac:dyDescent="0.2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hidden="1" x14ac:dyDescent="0.2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hidden="1" x14ac:dyDescent="0.2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hidden="1" x14ac:dyDescent="0.2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hidden="1" x14ac:dyDescent="0.2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hidden="1" x14ac:dyDescent="0.2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hidden="1" x14ac:dyDescent="0.2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hidden="1" x14ac:dyDescent="0.2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hidden="1" x14ac:dyDescent="0.2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hidden="1" x14ac:dyDescent="0.2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hidden="1" x14ac:dyDescent="0.2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hidden="1" x14ac:dyDescent="0.2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hidden="1" x14ac:dyDescent="0.2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hidden="1" x14ac:dyDescent="0.2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hidden="1" x14ac:dyDescent="0.2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hidden="1" x14ac:dyDescent="0.2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hidden="1" x14ac:dyDescent="0.2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hidden="1" x14ac:dyDescent="0.2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hidden="1" x14ac:dyDescent="0.2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hidden="1" x14ac:dyDescent="0.2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hidden="1" x14ac:dyDescent="0.2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hidden="1" x14ac:dyDescent="0.2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hidden="1" x14ac:dyDescent="0.2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hidden="1" x14ac:dyDescent="0.2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hidden="1" x14ac:dyDescent="0.2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hidden="1" x14ac:dyDescent="0.2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hidden="1" x14ac:dyDescent="0.2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hidden="1" x14ac:dyDescent="0.2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hidden="1" x14ac:dyDescent="0.2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hidden="1" x14ac:dyDescent="0.2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hidden="1" x14ac:dyDescent="0.2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hidden="1" x14ac:dyDescent="0.2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hidden="1" x14ac:dyDescent="0.2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hidden="1" x14ac:dyDescent="0.2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hidden="1" x14ac:dyDescent="0.2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hidden="1" x14ac:dyDescent="0.2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hidden="1" x14ac:dyDescent="0.2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hidden="1" x14ac:dyDescent="0.2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hidden="1" x14ac:dyDescent="0.2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hidden="1" x14ac:dyDescent="0.2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hidden="1" x14ac:dyDescent="0.2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hidden="1" x14ac:dyDescent="0.2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hidden="1" x14ac:dyDescent="0.2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hidden="1" x14ac:dyDescent="0.2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hidden="1" x14ac:dyDescent="0.2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hidden="1" x14ac:dyDescent="0.2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hidden="1" x14ac:dyDescent="0.2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hidden="1" x14ac:dyDescent="0.2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hidden="1" x14ac:dyDescent="0.2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hidden="1" x14ac:dyDescent="0.2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hidden="1" x14ac:dyDescent="0.2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hidden="1" x14ac:dyDescent="0.2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hidden="1" x14ac:dyDescent="0.2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hidden="1" x14ac:dyDescent="0.2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hidden="1" x14ac:dyDescent="0.2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hidden="1" x14ac:dyDescent="0.2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hidden="1" x14ac:dyDescent="0.2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hidden="1" x14ac:dyDescent="0.2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hidden="1" x14ac:dyDescent="0.2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hidden="1" x14ac:dyDescent="0.2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hidden="1" x14ac:dyDescent="0.2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hidden="1" x14ac:dyDescent="0.2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hidden="1" x14ac:dyDescent="0.2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hidden="1" x14ac:dyDescent="0.2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hidden="1" x14ac:dyDescent="0.2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hidden="1" x14ac:dyDescent="0.2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hidden="1" x14ac:dyDescent="0.2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hidden="1" x14ac:dyDescent="0.2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hidden="1" x14ac:dyDescent="0.2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hidden="1" x14ac:dyDescent="0.2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hidden="1" x14ac:dyDescent="0.2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hidden="1" x14ac:dyDescent="0.2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hidden="1" x14ac:dyDescent="0.2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hidden="1" x14ac:dyDescent="0.2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hidden="1" x14ac:dyDescent="0.2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hidden="1" x14ac:dyDescent="0.2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hidden="1" x14ac:dyDescent="0.2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hidden="1" x14ac:dyDescent="0.2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hidden="1" x14ac:dyDescent="0.2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hidden="1" x14ac:dyDescent="0.2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hidden="1" x14ac:dyDescent="0.2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hidden="1" x14ac:dyDescent="0.2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hidden="1" x14ac:dyDescent="0.2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hidden="1" x14ac:dyDescent="0.2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hidden="1" x14ac:dyDescent="0.2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hidden="1" x14ac:dyDescent="0.2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hidden="1" x14ac:dyDescent="0.2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hidden="1" x14ac:dyDescent="0.2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hidden="1" x14ac:dyDescent="0.2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hidden="1" x14ac:dyDescent="0.2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hidden="1" x14ac:dyDescent="0.2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hidden="1" x14ac:dyDescent="0.2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hidden="1" x14ac:dyDescent="0.2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hidden="1" x14ac:dyDescent="0.2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hidden="1" x14ac:dyDescent="0.2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hidden="1" x14ac:dyDescent="0.2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hidden="1" x14ac:dyDescent="0.2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hidden="1" x14ac:dyDescent="0.2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hidden="1" x14ac:dyDescent="0.2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hidden="1" x14ac:dyDescent="0.2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hidden="1" x14ac:dyDescent="0.2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hidden="1" x14ac:dyDescent="0.2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hidden="1" x14ac:dyDescent="0.2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hidden="1" x14ac:dyDescent="0.2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hidden="1" x14ac:dyDescent="0.2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hidden="1" x14ac:dyDescent="0.2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hidden="1" x14ac:dyDescent="0.2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hidden="1" x14ac:dyDescent="0.2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hidden="1" x14ac:dyDescent="0.2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hidden="1" x14ac:dyDescent="0.2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hidden="1" x14ac:dyDescent="0.2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hidden="1" x14ac:dyDescent="0.2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hidden="1" x14ac:dyDescent="0.2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hidden="1" x14ac:dyDescent="0.2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hidden="1" x14ac:dyDescent="0.2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hidden="1" x14ac:dyDescent="0.2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hidden="1" x14ac:dyDescent="0.2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hidden="1" x14ac:dyDescent="0.2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hidden="1" x14ac:dyDescent="0.2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hidden="1" x14ac:dyDescent="0.2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hidden="1" x14ac:dyDescent="0.2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hidden="1" x14ac:dyDescent="0.2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hidden="1" x14ac:dyDescent="0.2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hidden="1" x14ac:dyDescent="0.2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hidden="1" x14ac:dyDescent="0.2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hidden="1" x14ac:dyDescent="0.2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hidden="1" x14ac:dyDescent="0.2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hidden="1" x14ac:dyDescent="0.2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hidden="1" x14ac:dyDescent="0.2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hidden="1" x14ac:dyDescent="0.2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hidden="1" x14ac:dyDescent="0.2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hidden="1" x14ac:dyDescent="0.2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hidden="1" x14ac:dyDescent="0.2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hidden="1" x14ac:dyDescent="0.2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hidden="1" x14ac:dyDescent="0.2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hidden="1" x14ac:dyDescent="0.2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hidden="1" x14ac:dyDescent="0.2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hidden="1" x14ac:dyDescent="0.2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hidden="1" x14ac:dyDescent="0.2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hidden="1" x14ac:dyDescent="0.2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hidden="1" x14ac:dyDescent="0.2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hidden="1" x14ac:dyDescent="0.2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hidden="1" x14ac:dyDescent="0.2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hidden="1" x14ac:dyDescent="0.2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hidden="1" x14ac:dyDescent="0.2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hidden="1" x14ac:dyDescent="0.2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hidden="1" x14ac:dyDescent="0.2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hidden="1" x14ac:dyDescent="0.2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hidden="1" x14ac:dyDescent="0.2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hidden="1" x14ac:dyDescent="0.2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hidden="1" x14ac:dyDescent="0.2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hidden="1" x14ac:dyDescent="0.2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hidden="1" x14ac:dyDescent="0.2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hidden="1" x14ac:dyDescent="0.2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hidden="1" x14ac:dyDescent="0.2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hidden="1" x14ac:dyDescent="0.2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hidden="1" x14ac:dyDescent="0.2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hidden="1" x14ac:dyDescent="0.2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hidden="1" x14ac:dyDescent="0.2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hidden="1" x14ac:dyDescent="0.2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hidden="1" x14ac:dyDescent="0.2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hidden="1" x14ac:dyDescent="0.2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hidden="1" x14ac:dyDescent="0.2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hidden="1" x14ac:dyDescent="0.2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hidden="1" x14ac:dyDescent="0.2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hidden="1" x14ac:dyDescent="0.2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hidden="1" x14ac:dyDescent="0.2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hidden="1" x14ac:dyDescent="0.2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hidden="1" x14ac:dyDescent="0.2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hidden="1" x14ac:dyDescent="0.2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hidden="1" x14ac:dyDescent="0.2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hidden="1" x14ac:dyDescent="0.2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hidden="1" x14ac:dyDescent="0.2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hidden="1" x14ac:dyDescent="0.2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hidden="1" x14ac:dyDescent="0.2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hidden="1" x14ac:dyDescent="0.2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hidden="1" x14ac:dyDescent="0.2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hidden="1" x14ac:dyDescent="0.2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hidden="1" x14ac:dyDescent="0.2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hidden="1" x14ac:dyDescent="0.2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hidden="1" x14ac:dyDescent="0.2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hidden="1" x14ac:dyDescent="0.2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hidden="1" x14ac:dyDescent="0.2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hidden="1" x14ac:dyDescent="0.2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hidden="1" x14ac:dyDescent="0.2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hidden="1" x14ac:dyDescent="0.2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hidden="1" x14ac:dyDescent="0.2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hidden="1" x14ac:dyDescent="0.2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hidden="1" x14ac:dyDescent="0.2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hidden="1" x14ac:dyDescent="0.2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hidden="1" x14ac:dyDescent="0.2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hidden="1" x14ac:dyDescent="0.2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hidden="1" x14ac:dyDescent="0.2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hidden="1" x14ac:dyDescent="0.2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hidden="1" x14ac:dyDescent="0.2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hidden="1" x14ac:dyDescent="0.2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hidden="1" x14ac:dyDescent="0.2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hidden="1" x14ac:dyDescent="0.2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hidden="1" x14ac:dyDescent="0.2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hidden="1" x14ac:dyDescent="0.2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hidden="1" x14ac:dyDescent="0.2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hidden="1" x14ac:dyDescent="0.2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hidden="1" x14ac:dyDescent="0.2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hidden="1" x14ac:dyDescent="0.2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hidden="1" x14ac:dyDescent="0.2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hidden="1" x14ac:dyDescent="0.2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hidden="1" x14ac:dyDescent="0.2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hidden="1" x14ac:dyDescent="0.2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hidden="1" x14ac:dyDescent="0.2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hidden="1" x14ac:dyDescent="0.2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hidden="1" x14ac:dyDescent="0.2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hidden="1" x14ac:dyDescent="0.2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hidden="1" x14ac:dyDescent="0.2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hidden="1" x14ac:dyDescent="0.2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hidden="1" x14ac:dyDescent="0.2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hidden="1" x14ac:dyDescent="0.2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hidden="1" x14ac:dyDescent="0.2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hidden="1" x14ac:dyDescent="0.2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hidden="1" x14ac:dyDescent="0.2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hidden="1" x14ac:dyDescent="0.2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hidden="1" x14ac:dyDescent="0.2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hidden="1" x14ac:dyDescent="0.2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hidden="1" x14ac:dyDescent="0.2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hidden="1" x14ac:dyDescent="0.2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hidden="1" x14ac:dyDescent="0.2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hidden="1" x14ac:dyDescent="0.2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hidden="1" x14ac:dyDescent="0.2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hidden="1" x14ac:dyDescent="0.2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hidden="1" x14ac:dyDescent="0.2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hidden="1" x14ac:dyDescent="0.2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hidden="1" x14ac:dyDescent="0.2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hidden="1" x14ac:dyDescent="0.2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hidden="1" x14ac:dyDescent="0.2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hidden="1" x14ac:dyDescent="0.2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hidden="1" x14ac:dyDescent="0.2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hidden="1" x14ac:dyDescent="0.2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hidden="1" x14ac:dyDescent="0.2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hidden="1" x14ac:dyDescent="0.2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hidden="1" x14ac:dyDescent="0.2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hidden="1" x14ac:dyDescent="0.2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hidden="1" x14ac:dyDescent="0.2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hidden="1" x14ac:dyDescent="0.2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hidden="1" x14ac:dyDescent="0.2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hidden="1" x14ac:dyDescent="0.2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hidden="1" x14ac:dyDescent="0.2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hidden="1" x14ac:dyDescent="0.2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hidden="1" x14ac:dyDescent="0.2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hidden="1" x14ac:dyDescent="0.2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hidden="1" x14ac:dyDescent="0.2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hidden="1" x14ac:dyDescent="0.2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hidden="1" x14ac:dyDescent="0.2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hidden="1" x14ac:dyDescent="0.2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hidden="1" x14ac:dyDescent="0.2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hidden="1" x14ac:dyDescent="0.2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hidden="1" x14ac:dyDescent="0.2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hidden="1" x14ac:dyDescent="0.2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hidden="1" x14ac:dyDescent="0.2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hidden="1" x14ac:dyDescent="0.2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hidden="1" x14ac:dyDescent="0.2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hidden="1" x14ac:dyDescent="0.2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hidden="1" x14ac:dyDescent="0.2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hidden="1" x14ac:dyDescent="0.2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hidden="1" x14ac:dyDescent="0.2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hidden="1" x14ac:dyDescent="0.2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hidden="1" x14ac:dyDescent="0.2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hidden="1" x14ac:dyDescent="0.2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hidden="1" x14ac:dyDescent="0.2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hidden="1" x14ac:dyDescent="0.2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hidden="1" x14ac:dyDescent="0.2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hidden="1" x14ac:dyDescent="0.2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hidden="1" x14ac:dyDescent="0.2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hidden="1" x14ac:dyDescent="0.2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hidden="1" x14ac:dyDescent="0.2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hidden="1" x14ac:dyDescent="0.2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hidden="1" x14ac:dyDescent="0.2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hidden="1" x14ac:dyDescent="0.2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hidden="1" x14ac:dyDescent="0.2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hidden="1" x14ac:dyDescent="0.2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hidden="1" x14ac:dyDescent="0.2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hidden="1" x14ac:dyDescent="0.2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hidden="1" x14ac:dyDescent="0.2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hidden="1" x14ac:dyDescent="0.2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hidden="1" x14ac:dyDescent="0.2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hidden="1" x14ac:dyDescent="0.2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hidden="1" x14ac:dyDescent="0.2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hidden="1" x14ac:dyDescent="0.2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hidden="1" x14ac:dyDescent="0.2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hidden="1" x14ac:dyDescent="0.2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hidden="1" x14ac:dyDescent="0.2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hidden="1" x14ac:dyDescent="0.2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hidden="1" x14ac:dyDescent="0.2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hidden="1" x14ac:dyDescent="0.2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hidden="1" x14ac:dyDescent="0.2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hidden="1" x14ac:dyDescent="0.2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hidden="1" x14ac:dyDescent="0.2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hidden="1" x14ac:dyDescent="0.2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hidden="1" x14ac:dyDescent="0.2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hidden="1" x14ac:dyDescent="0.2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hidden="1" x14ac:dyDescent="0.2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hidden="1" x14ac:dyDescent="0.2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hidden="1" x14ac:dyDescent="0.2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hidden="1" x14ac:dyDescent="0.2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hidden="1" x14ac:dyDescent="0.2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hidden="1" x14ac:dyDescent="0.2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hidden="1" x14ac:dyDescent="0.2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hidden="1" x14ac:dyDescent="0.2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hidden="1" x14ac:dyDescent="0.2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hidden="1" x14ac:dyDescent="0.2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hidden="1" x14ac:dyDescent="0.2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hidden="1" x14ac:dyDescent="0.2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hidden="1" x14ac:dyDescent="0.2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hidden="1" x14ac:dyDescent="0.2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hidden="1" x14ac:dyDescent="0.2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hidden="1" x14ac:dyDescent="0.2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hidden="1" x14ac:dyDescent="0.2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hidden="1" x14ac:dyDescent="0.2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hidden="1" x14ac:dyDescent="0.2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hidden="1" x14ac:dyDescent="0.2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hidden="1" x14ac:dyDescent="0.2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hidden="1" x14ac:dyDescent="0.2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hidden="1" x14ac:dyDescent="0.2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hidden="1" x14ac:dyDescent="0.2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hidden="1" x14ac:dyDescent="0.2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hidden="1" x14ac:dyDescent="0.2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hidden="1" x14ac:dyDescent="0.2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hidden="1" x14ac:dyDescent="0.2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hidden="1" x14ac:dyDescent="0.2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hidden="1" x14ac:dyDescent="0.2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hidden="1" x14ac:dyDescent="0.2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hidden="1" x14ac:dyDescent="0.2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hidden="1" x14ac:dyDescent="0.2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hidden="1" x14ac:dyDescent="0.2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hidden="1" x14ac:dyDescent="0.2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hidden="1" x14ac:dyDescent="0.2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hidden="1" x14ac:dyDescent="0.2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hidden="1" x14ac:dyDescent="0.2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hidden="1" x14ac:dyDescent="0.2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hidden="1" x14ac:dyDescent="0.2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hidden="1" x14ac:dyDescent="0.2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hidden="1" x14ac:dyDescent="0.2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hidden="1" x14ac:dyDescent="0.2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hidden="1" x14ac:dyDescent="0.2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hidden="1" x14ac:dyDescent="0.2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hidden="1" x14ac:dyDescent="0.2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hidden="1" x14ac:dyDescent="0.2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hidden="1" x14ac:dyDescent="0.2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hidden="1" x14ac:dyDescent="0.2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hidden="1" x14ac:dyDescent="0.2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hidden="1" x14ac:dyDescent="0.2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hidden="1" x14ac:dyDescent="0.2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hidden="1" x14ac:dyDescent="0.2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hidden="1" x14ac:dyDescent="0.2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hidden="1" x14ac:dyDescent="0.2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hidden="1" x14ac:dyDescent="0.2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hidden="1" x14ac:dyDescent="0.2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hidden="1" x14ac:dyDescent="0.2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hidden="1" x14ac:dyDescent="0.2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hidden="1" x14ac:dyDescent="0.2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hidden="1" x14ac:dyDescent="0.2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hidden="1" x14ac:dyDescent="0.2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hidden="1" x14ac:dyDescent="0.2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hidden="1" x14ac:dyDescent="0.2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hidden="1" x14ac:dyDescent="0.2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hidden="1" x14ac:dyDescent="0.2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hidden="1" x14ac:dyDescent="0.2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hidden="1" x14ac:dyDescent="0.2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hidden="1" x14ac:dyDescent="0.2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hidden="1" x14ac:dyDescent="0.2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hidden="1" x14ac:dyDescent="0.2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hidden="1" x14ac:dyDescent="0.2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hidden="1" x14ac:dyDescent="0.2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hidden="1" x14ac:dyDescent="0.2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hidden="1" x14ac:dyDescent="0.2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hidden="1" x14ac:dyDescent="0.2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hidden="1" x14ac:dyDescent="0.2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hidden="1" x14ac:dyDescent="0.2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hidden="1" x14ac:dyDescent="0.2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hidden="1" x14ac:dyDescent="0.2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hidden="1" x14ac:dyDescent="0.2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hidden="1" x14ac:dyDescent="0.2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hidden="1" x14ac:dyDescent="0.2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hidden="1" x14ac:dyDescent="0.2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hidden="1" x14ac:dyDescent="0.2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hidden="1" x14ac:dyDescent="0.2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hidden="1" x14ac:dyDescent="0.2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hidden="1" x14ac:dyDescent="0.2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hidden="1" x14ac:dyDescent="0.2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hidden="1" x14ac:dyDescent="0.2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hidden="1" x14ac:dyDescent="0.2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hidden="1" x14ac:dyDescent="0.2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hidden="1" x14ac:dyDescent="0.2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hidden="1" x14ac:dyDescent="0.2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hidden="1" x14ac:dyDescent="0.2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hidden="1" x14ac:dyDescent="0.2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hidden="1" x14ac:dyDescent="0.2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hidden="1" x14ac:dyDescent="0.2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hidden="1" x14ac:dyDescent="0.2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hidden="1" x14ac:dyDescent="0.2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hidden="1" x14ac:dyDescent="0.2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hidden="1" x14ac:dyDescent="0.2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hidden="1" x14ac:dyDescent="0.2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hidden="1" x14ac:dyDescent="0.2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hidden="1" x14ac:dyDescent="0.2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hidden="1" x14ac:dyDescent="0.2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hidden="1" x14ac:dyDescent="0.2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hidden="1" x14ac:dyDescent="0.2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hidden="1" x14ac:dyDescent="0.2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hidden="1" x14ac:dyDescent="0.2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hidden="1" x14ac:dyDescent="0.2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hidden="1" x14ac:dyDescent="0.2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hidden="1" x14ac:dyDescent="0.2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hidden="1" x14ac:dyDescent="0.2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hidden="1" x14ac:dyDescent="0.2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hidden="1" x14ac:dyDescent="0.2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hidden="1" x14ac:dyDescent="0.2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hidden="1" x14ac:dyDescent="0.2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hidden="1" x14ac:dyDescent="0.2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hidden="1" x14ac:dyDescent="0.2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hidden="1" x14ac:dyDescent="0.2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hidden="1" x14ac:dyDescent="0.2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hidden="1" x14ac:dyDescent="0.2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hidden="1" x14ac:dyDescent="0.2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hidden="1" x14ac:dyDescent="0.2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hidden="1" x14ac:dyDescent="0.2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hidden="1" x14ac:dyDescent="0.2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hidden="1" x14ac:dyDescent="0.2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hidden="1" x14ac:dyDescent="0.2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hidden="1" x14ac:dyDescent="0.2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hidden="1" x14ac:dyDescent="0.2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hidden="1" x14ac:dyDescent="0.2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hidden="1" x14ac:dyDescent="0.2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hidden="1" x14ac:dyDescent="0.2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hidden="1" x14ac:dyDescent="0.2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hidden="1" x14ac:dyDescent="0.2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hidden="1" x14ac:dyDescent="0.2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hidden="1" x14ac:dyDescent="0.2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hidden="1" x14ac:dyDescent="0.2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hidden="1" x14ac:dyDescent="0.2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hidden="1" x14ac:dyDescent="0.2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hidden="1" x14ac:dyDescent="0.2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hidden="1" x14ac:dyDescent="0.2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hidden="1" x14ac:dyDescent="0.2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hidden="1" x14ac:dyDescent="0.2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hidden="1" x14ac:dyDescent="0.2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hidden="1" x14ac:dyDescent="0.2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hidden="1" x14ac:dyDescent="0.2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hidden="1" x14ac:dyDescent="0.2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hidden="1" x14ac:dyDescent="0.2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hidden="1" x14ac:dyDescent="0.2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hidden="1" x14ac:dyDescent="0.2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hidden="1" x14ac:dyDescent="0.2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hidden="1" x14ac:dyDescent="0.2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hidden="1" x14ac:dyDescent="0.2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hidden="1" x14ac:dyDescent="0.2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hidden="1" x14ac:dyDescent="0.2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hidden="1" x14ac:dyDescent="0.2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hidden="1" x14ac:dyDescent="0.2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hidden="1" x14ac:dyDescent="0.2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hidden="1" x14ac:dyDescent="0.2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hidden="1" x14ac:dyDescent="0.2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hidden="1" x14ac:dyDescent="0.2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hidden="1" x14ac:dyDescent="0.2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hidden="1" x14ac:dyDescent="0.2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hidden="1" x14ac:dyDescent="0.2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hidden="1" x14ac:dyDescent="0.2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hidden="1" x14ac:dyDescent="0.2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hidden="1" x14ac:dyDescent="0.2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hidden="1" x14ac:dyDescent="0.2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hidden="1" x14ac:dyDescent="0.2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hidden="1" x14ac:dyDescent="0.2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hidden="1" x14ac:dyDescent="0.2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hidden="1" x14ac:dyDescent="0.2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hidden="1" x14ac:dyDescent="0.2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hidden="1" x14ac:dyDescent="0.2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hidden="1" x14ac:dyDescent="0.2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hidden="1" x14ac:dyDescent="0.2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hidden="1" x14ac:dyDescent="0.2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hidden="1" x14ac:dyDescent="0.2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hidden="1" x14ac:dyDescent="0.2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hidden="1" x14ac:dyDescent="0.2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hidden="1" x14ac:dyDescent="0.2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hidden="1" x14ac:dyDescent="0.2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hidden="1" x14ac:dyDescent="0.2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hidden="1" x14ac:dyDescent="0.2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hidden="1" x14ac:dyDescent="0.2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hidden="1" x14ac:dyDescent="0.2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hidden="1" x14ac:dyDescent="0.2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hidden="1" x14ac:dyDescent="0.2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hidden="1" x14ac:dyDescent="0.2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hidden="1" x14ac:dyDescent="0.2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hidden="1" x14ac:dyDescent="0.2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hidden="1" x14ac:dyDescent="0.2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hidden="1" x14ac:dyDescent="0.2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hidden="1" x14ac:dyDescent="0.2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hidden="1" x14ac:dyDescent="0.2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hidden="1" x14ac:dyDescent="0.2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hidden="1" x14ac:dyDescent="0.2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hidden="1" x14ac:dyDescent="0.2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hidden="1" x14ac:dyDescent="0.2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hidden="1" x14ac:dyDescent="0.2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hidden="1" x14ac:dyDescent="0.2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hidden="1" x14ac:dyDescent="0.2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hidden="1" x14ac:dyDescent="0.2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hidden="1" x14ac:dyDescent="0.2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hidden="1" x14ac:dyDescent="0.2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hidden="1" x14ac:dyDescent="0.2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hidden="1" x14ac:dyDescent="0.2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hidden="1" x14ac:dyDescent="0.2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hidden="1" x14ac:dyDescent="0.2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hidden="1" x14ac:dyDescent="0.2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hidden="1" x14ac:dyDescent="0.2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hidden="1" x14ac:dyDescent="0.2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hidden="1" x14ac:dyDescent="0.2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hidden="1" x14ac:dyDescent="0.2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hidden="1" x14ac:dyDescent="0.2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hidden="1" x14ac:dyDescent="0.2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hidden="1" x14ac:dyDescent="0.2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hidden="1" x14ac:dyDescent="0.2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hidden="1" x14ac:dyDescent="0.2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hidden="1" x14ac:dyDescent="0.2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hidden="1" x14ac:dyDescent="0.2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hidden="1" x14ac:dyDescent="0.2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hidden="1" x14ac:dyDescent="0.2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hidden="1" x14ac:dyDescent="0.2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hidden="1" x14ac:dyDescent="0.2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hidden="1" x14ac:dyDescent="0.2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hidden="1" x14ac:dyDescent="0.2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hidden="1" x14ac:dyDescent="0.2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hidden="1" x14ac:dyDescent="0.2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hidden="1" x14ac:dyDescent="0.2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hidden="1" x14ac:dyDescent="0.2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hidden="1" x14ac:dyDescent="0.2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hidden="1" x14ac:dyDescent="0.2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hidden="1" x14ac:dyDescent="0.2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hidden="1" x14ac:dyDescent="0.2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hidden="1" x14ac:dyDescent="0.2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hidden="1" x14ac:dyDescent="0.2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hidden="1" x14ac:dyDescent="0.2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hidden="1" x14ac:dyDescent="0.2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hidden="1" x14ac:dyDescent="0.2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hidden="1" x14ac:dyDescent="0.2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hidden="1" x14ac:dyDescent="0.2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hidden="1" x14ac:dyDescent="0.2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hidden="1" x14ac:dyDescent="0.2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hidden="1" x14ac:dyDescent="0.2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hidden="1" x14ac:dyDescent="0.2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hidden="1" x14ac:dyDescent="0.2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hidden="1" x14ac:dyDescent="0.2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hidden="1" x14ac:dyDescent="0.2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hidden="1" x14ac:dyDescent="0.2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hidden="1" x14ac:dyDescent="0.2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hidden="1" x14ac:dyDescent="0.2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hidden="1" x14ac:dyDescent="0.2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hidden="1" x14ac:dyDescent="0.2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hidden="1" x14ac:dyDescent="0.2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hidden="1" x14ac:dyDescent="0.2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hidden="1" x14ac:dyDescent="0.2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hidden="1" x14ac:dyDescent="0.2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hidden="1" x14ac:dyDescent="0.2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hidden="1" x14ac:dyDescent="0.2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hidden="1" x14ac:dyDescent="0.2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hidden="1" x14ac:dyDescent="0.2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hidden="1" x14ac:dyDescent="0.2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hidden="1" x14ac:dyDescent="0.2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hidden="1" x14ac:dyDescent="0.2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hidden="1" x14ac:dyDescent="0.2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hidden="1" x14ac:dyDescent="0.2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hidden="1" x14ac:dyDescent="0.2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hidden="1" x14ac:dyDescent="0.2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hidden="1" x14ac:dyDescent="0.2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hidden="1" x14ac:dyDescent="0.2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hidden="1" x14ac:dyDescent="0.2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hidden="1" x14ac:dyDescent="0.2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hidden="1" x14ac:dyDescent="0.2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hidden="1" x14ac:dyDescent="0.2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hidden="1" x14ac:dyDescent="0.2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hidden="1" x14ac:dyDescent="0.2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hidden="1" x14ac:dyDescent="0.2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hidden="1" x14ac:dyDescent="0.2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hidden="1" x14ac:dyDescent="0.2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hidden="1" x14ac:dyDescent="0.2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hidden="1" x14ac:dyDescent="0.2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hidden="1" x14ac:dyDescent="0.2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hidden="1" x14ac:dyDescent="0.2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hidden="1" x14ac:dyDescent="0.2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hidden="1" x14ac:dyDescent="0.2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hidden="1" x14ac:dyDescent="0.2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hidden="1" x14ac:dyDescent="0.2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hidden="1" x14ac:dyDescent="0.2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hidden="1" x14ac:dyDescent="0.2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hidden="1" x14ac:dyDescent="0.2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hidden="1" x14ac:dyDescent="0.2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hidden="1" x14ac:dyDescent="0.2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hidden="1" x14ac:dyDescent="0.2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hidden="1" x14ac:dyDescent="0.2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hidden="1" x14ac:dyDescent="0.2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hidden="1" x14ac:dyDescent="0.2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hidden="1" x14ac:dyDescent="0.2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hidden="1" x14ac:dyDescent="0.2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hidden="1" x14ac:dyDescent="0.2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hidden="1" x14ac:dyDescent="0.2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hidden="1" x14ac:dyDescent="0.2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hidden="1" x14ac:dyDescent="0.2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hidden="1" x14ac:dyDescent="0.2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hidden="1" x14ac:dyDescent="0.2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hidden="1" x14ac:dyDescent="0.2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hidden="1" x14ac:dyDescent="0.2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hidden="1" x14ac:dyDescent="0.2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hidden="1" x14ac:dyDescent="0.2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hidden="1" x14ac:dyDescent="0.2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hidden="1" x14ac:dyDescent="0.2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hidden="1" x14ac:dyDescent="0.2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hidden="1" x14ac:dyDescent="0.2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hidden="1" x14ac:dyDescent="0.2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hidden="1" x14ac:dyDescent="0.2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hidden="1" x14ac:dyDescent="0.2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hidden="1" x14ac:dyDescent="0.2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hidden="1" x14ac:dyDescent="0.2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hidden="1" x14ac:dyDescent="0.2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hidden="1" x14ac:dyDescent="0.2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hidden="1" x14ac:dyDescent="0.2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hidden="1" x14ac:dyDescent="0.2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hidden="1" x14ac:dyDescent="0.2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hidden="1" x14ac:dyDescent="0.2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hidden="1" x14ac:dyDescent="0.2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hidden="1" x14ac:dyDescent="0.2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hidden="1" x14ac:dyDescent="0.2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hidden="1" x14ac:dyDescent="0.2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hidden="1" x14ac:dyDescent="0.2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hidden="1" x14ac:dyDescent="0.2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hidden="1" x14ac:dyDescent="0.2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hidden="1" x14ac:dyDescent="0.2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hidden="1" x14ac:dyDescent="0.2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hidden="1" x14ac:dyDescent="0.2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hidden="1" x14ac:dyDescent="0.2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hidden="1" x14ac:dyDescent="0.2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hidden="1" x14ac:dyDescent="0.2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hidden="1" x14ac:dyDescent="0.2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hidden="1" x14ac:dyDescent="0.2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hidden="1" x14ac:dyDescent="0.2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hidden="1" x14ac:dyDescent="0.2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hidden="1" x14ac:dyDescent="0.2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hidden="1" x14ac:dyDescent="0.2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hidden="1" x14ac:dyDescent="0.2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hidden="1" x14ac:dyDescent="0.2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hidden="1" x14ac:dyDescent="0.2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hidden="1" x14ac:dyDescent="0.2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hidden="1" x14ac:dyDescent="0.2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hidden="1" x14ac:dyDescent="0.2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hidden="1" x14ac:dyDescent="0.2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hidden="1" x14ac:dyDescent="0.2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hidden="1" x14ac:dyDescent="0.2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hidden="1" x14ac:dyDescent="0.2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hidden="1" x14ac:dyDescent="0.2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hidden="1" x14ac:dyDescent="0.2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hidden="1" x14ac:dyDescent="0.2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hidden="1" x14ac:dyDescent="0.2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hidden="1" x14ac:dyDescent="0.2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hidden="1" x14ac:dyDescent="0.2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hidden="1" x14ac:dyDescent="0.2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hidden="1" x14ac:dyDescent="0.2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hidden="1" x14ac:dyDescent="0.2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hidden="1" x14ac:dyDescent="0.2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hidden="1" x14ac:dyDescent="0.2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hidden="1" x14ac:dyDescent="0.2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hidden="1" x14ac:dyDescent="0.2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hidden="1" x14ac:dyDescent="0.2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hidden="1" x14ac:dyDescent="0.2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hidden="1" x14ac:dyDescent="0.2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hidden="1" x14ac:dyDescent="0.2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hidden="1" x14ac:dyDescent="0.2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hidden="1" x14ac:dyDescent="0.2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hidden="1" x14ac:dyDescent="0.2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hidden="1" x14ac:dyDescent="0.2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hidden="1" x14ac:dyDescent="0.2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hidden="1" x14ac:dyDescent="0.2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hidden="1" x14ac:dyDescent="0.2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hidden="1" x14ac:dyDescent="0.2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hidden="1" x14ac:dyDescent="0.2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hidden="1" x14ac:dyDescent="0.2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hidden="1" x14ac:dyDescent="0.2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hidden="1" x14ac:dyDescent="0.2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hidden="1" x14ac:dyDescent="0.2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hidden="1" x14ac:dyDescent="0.2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hidden="1" x14ac:dyDescent="0.2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hidden="1" x14ac:dyDescent="0.2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hidden="1" x14ac:dyDescent="0.2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hidden="1" x14ac:dyDescent="0.2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hidden="1" x14ac:dyDescent="0.2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hidden="1" x14ac:dyDescent="0.2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hidden="1" x14ac:dyDescent="0.2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hidden="1" x14ac:dyDescent="0.2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hidden="1" x14ac:dyDescent="0.2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hidden="1" x14ac:dyDescent="0.2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hidden="1" x14ac:dyDescent="0.2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hidden="1" x14ac:dyDescent="0.2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hidden="1" x14ac:dyDescent="0.2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hidden="1" x14ac:dyDescent="0.2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hidden="1" x14ac:dyDescent="0.2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hidden="1" x14ac:dyDescent="0.2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hidden="1" x14ac:dyDescent="0.2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hidden="1" x14ac:dyDescent="0.2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hidden="1" x14ac:dyDescent="0.2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hidden="1" x14ac:dyDescent="0.2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hidden="1" x14ac:dyDescent="0.2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hidden="1" x14ac:dyDescent="0.2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hidden="1" x14ac:dyDescent="0.2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hidden="1" x14ac:dyDescent="0.2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hidden="1" x14ac:dyDescent="0.2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hidden="1" x14ac:dyDescent="0.2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hidden="1" x14ac:dyDescent="0.2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hidden="1" x14ac:dyDescent="0.2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hidden="1" x14ac:dyDescent="0.2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hidden="1" x14ac:dyDescent="0.2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hidden="1" x14ac:dyDescent="0.2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hidden="1" x14ac:dyDescent="0.2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hidden="1" x14ac:dyDescent="0.2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hidden="1" x14ac:dyDescent="0.2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hidden="1" x14ac:dyDescent="0.2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hidden="1" x14ac:dyDescent="0.2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hidden="1" x14ac:dyDescent="0.2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hidden="1" x14ac:dyDescent="0.2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hidden="1" x14ac:dyDescent="0.2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hidden="1" x14ac:dyDescent="0.2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hidden="1" x14ac:dyDescent="0.2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hidden="1" x14ac:dyDescent="0.2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hidden="1" x14ac:dyDescent="0.2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hidden="1" x14ac:dyDescent="0.2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hidden="1" x14ac:dyDescent="0.2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hidden="1" x14ac:dyDescent="0.2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hidden="1" x14ac:dyDescent="0.2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hidden="1" x14ac:dyDescent="0.2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hidden="1" x14ac:dyDescent="0.2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hidden="1" x14ac:dyDescent="0.2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hidden="1" x14ac:dyDescent="0.2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hidden="1" x14ac:dyDescent="0.2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hidden="1" x14ac:dyDescent="0.2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hidden="1" x14ac:dyDescent="0.2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hidden="1" x14ac:dyDescent="0.2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hidden="1" x14ac:dyDescent="0.2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hidden="1" x14ac:dyDescent="0.2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hidden="1" x14ac:dyDescent="0.2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hidden="1" x14ac:dyDescent="0.2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hidden="1" x14ac:dyDescent="0.2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hidden="1" x14ac:dyDescent="0.2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hidden="1" x14ac:dyDescent="0.2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hidden="1" x14ac:dyDescent="0.2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hidden="1" x14ac:dyDescent="0.2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hidden="1" x14ac:dyDescent="0.2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hidden="1" x14ac:dyDescent="0.2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hidden="1" x14ac:dyDescent="0.2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hidden="1" x14ac:dyDescent="0.2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hidden="1" x14ac:dyDescent="0.2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hidden="1" x14ac:dyDescent="0.2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hidden="1" x14ac:dyDescent="0.2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hidden="1" x14ac:dyDescent="0.2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hidden="1" x14ac:dyDescent="0.2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hidden="1" x14ac:dyDescent="0.2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hidden="1" x14ac:dyDescent="0.2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hidden="1" x14ac:dyDescent="0.2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hidden="1" x14ac:dyDescent="0.2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hidden="1" x14ac:dyDescent="0.2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hidden="1" x14ac:dyDescent="0.2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hidden="1" x14ac:dyDescent="0.2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hidden="1" x14ac:dyDescent="0.2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hidden="1" x14ac:dyDescent="0.2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hidden="1" x14ac:dyDescent="0.2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hidden="1" x14ac:dyDescent="0.2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hidden="1" x14ac:dyDescent="0.2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hidden="1" x14ac:dyDescent="0.2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hidden="1" x14ac:dyDescent="0.2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hidden="1" x14ac:dyDescent="0.2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hidden="1" x14ac:dyDescent="0.2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hidden="1" x14ac:dyDescent="0.2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hidden="1" x14ac:dyDescent="0.2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hidden="1" x14ac:dyDescent="0.2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hidden="1" x14ac:dyDescent="0.2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hidden="1" x14ac:dyDescent="0.2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hidden="1" x14ac:dyDescent="0.2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hidden="1" x14ac:dyDescent="0.2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hidden="1" x14ac:dyDescent="0.2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hidden="1" x14ac:dyDescent="0.2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hidden="1" x14ac:dyDescent="0.2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hidden="1" x14ac:dyDescent="0.2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hidden="1" x14ac:dyDescent="0.2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hidden="1" x14ac:dyDescent="0.2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hidden="1" x14ac:dyDescent="0.2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hidden="1" x14ac:dyDescent="0.2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hidden="1" x14ac:dyDescent="0.2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hidden="1" x14ac:dyDescent="0.2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hidden="1" x14ac:dyDescent="0.2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hidden="1" x14ac:dyDescent="0.2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hidden="1" x14ac:dyDescent="0.2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hidden="1" x14ac:dyDescent="0.2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hidden="1" x14ac:dyDescent="0.2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hidden="1" x14ac:dyDescent="0.2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hidden="1" x14ac:dyDescent="0.2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hidden="1" x14ac:dyDescent="0.2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hidden="1" x14ac:dyDescent="0.2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hidden="1" x14ac:dyDescent="0.2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hidden="1" x14ac:dyDescent="0.2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hidden="1" x14ac:dyDescent="0.2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hidden="1" x14ac:dyDescent="0.2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hidden="1" x14ac:dyDescent="0.2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hidden="1" x14ac:dyDescent="0.2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hidden="1" x14ac:dyDescent="0.2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hidden="1" x14ac:dyDescent="0.2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hidden="1" x14ac:dyDescent="0.2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hidden="1" x14ac:dyDescent="0.2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hidden="1" x14ac:dyDescent="0.2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hidden="1" x14ac:dyDescent="0.2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hidden="1" x14ac:dyDescent="0.2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hidden="1" x14ac:dyDescent="0.2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hidden="1" x14ac:dyDescent="0.2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hidden="1" x14ac:dyDescent="0.2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hidden="1" x14ac:dyDescent="0.2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hidden="1" x14ac:dyDescent="0.2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hidden="1" x14ac:dyDescent="0.2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hidden="1" x14ac:dyDescent="0.2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hidden="1" x14ac:dyDescent="0.2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hidden="1" x14ac:dyDescent="0.2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hidden="1" x14ac:dyDescent="0.2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hidden="1" x14ac:dyDescent="0.2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hidden="1" x14ac:dyDescent="0.2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hidden="1" x14ac:dyDescent="0.2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hidden="1" x14ac:dyDescent="0.2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hidden="1" x14ac:dyDescent="0.2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hidden="1" x14ac:dyDescent="0.2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hidden="1" x14ac:dyDescent="0.2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hidden="1" x14ac:dyDescent="0.2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hidden="1" x14ac:dyDescent="0.2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hidden="1" x14ac:dyDescent="0.2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hidden="1" x14ac:dyDescent="0.2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hidden="1" x14ac:dyDescent="0.2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hidden="1" x14ac:dyDescent="0.2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hidden="1" x14ac:dyDescent="0.2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hidden="1" x14ac:dyDescent="0.2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hidden="1" x14ac:dyDescent="0.2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hidden="1" x14ac:dyDescent="0.2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hidden="1" x14ac:dyDescent="0.2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hidden="1" x14ac:dyDescent="0.2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hidden="1" x14ac:dyDescent="0.2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hidden="1" x14ac:dyDescent="0.2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hidden="1" x14ac:dyDescent="0.2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hidden="1" x14ac:dyDescent="0.2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hidden="1" x14ac:dyDescent="0.2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hidden="1" x14ac:dyDescent="0.2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hidden="1" x14ac:dyDescent="0.2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hidden="1" x14ac:dyDescent="0.2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hidden="1" x14ac:dyDescent="0.2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hidden="1" x14ac:dyDescent="0.2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hidden="1" x14ac:dyDescent="0.2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hidden="1" x14ac:dyDescent="0.2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hidden="1" x14ac:dyDescent="0.2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hidden="1" x14ac:dyDescent="0.2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hidden="1" x14ac:dyDescent="0.2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hidden="1" x14ac:dyDescent="0.2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hidden="1" x14ac:dyDescent="0.2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hidden="1" x14ac:dyDescent="0.2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hidden="1" x14ac:dyDescent="0.2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hidden="1" x14ac:dyDescent="0.2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hidden="1" x14ac:dyDescent="0.2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hidden="1" x14ac:dyDescent="0.2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hidden="1" x14ac:dyDescent="0.2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hidden="1" x14ac:dyDescent="0.2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hidden="1" x14ac:dyDescent="0.2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hidden="1" x14ac:dyDescent="0.2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hidden="1" x14ac:dyDescent="0.2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hidden="1" x14ac:dyDescent="0.2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hidden="1" x14ac:dyDescent="0.2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hidden="1" x14ac:dyDescent="0.2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hidden="1" x14ac:dyDescent="0.2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hidden="1" x14ac:dyDescent="0.2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hidden="1" x14ac:dyDescent="0.2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hidden="1" x14ac:dyDescent="0.2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hidden="1" x14ac:dyDescent="0.2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hidden="1" x14ac:dyDescent="0.2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hidden="1" x14ac:dyDescent="0.2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hidden="1" x14ac:dyDescent="0.2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hidden="1" x14ac:dyDescent="0.2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hidden="1" x14ac:dyDescent="0.2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hidden="1" x14ac:dyDescent="0.2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hidden="1" x14ac:dyDescent="0.2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hidden="1" x14ac:dyDescent="0.2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hidden="1" x14ac:dyDescent="0.2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hidden="1" x14ac:dyDescent="0.2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hidden="1" x14ac:dyDescent="0.2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hidden="1" x14ac:dyDescent="0.2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hidden="1" x14ac:dyDescent="0.2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hidden="1" x14ac:dyDescent="0.2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hidden="1" x14ac:dyDescent="0.2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hidden="1" x14ac:dyDescent="0.2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hidden="1" x14ac:dyDescent="0.2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hidden="1" x14ac:dyDescent="0.2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hidden="1" x14ac:dyDescent="0.2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hidden="1" x14ac:dyDescent="0.2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hidden="1" x14ac:dyDescent="0.2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hidden="1" x14ac:dyDescent="0.2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hidden="1" x14ac:dyDescent="0.2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hidden="1" x14ac:dyDescent="0.2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hidden="1" x14ac:dyDescent="0.2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hidden="1" x14ac:dyDescent="0.2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hidden="1" x14ac:dyDescent="0.2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hidden="1" x14ac:dyDescent="0.2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hidden="1" x14ac:dyDescent="0.2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hidden="1" x14ac:dyDescent="0.2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hidden="1" x14ac:dyDescent="0.2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hidden="1" x14ac:dyDescent="0.2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hidden="1" x14ac:dyDescent="0.2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hidden="1" x14ac:dyDescent="0.2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hidden="1" x14ac:dyDescent="0.2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hidden="1" x14ac:dyDescent="0.2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hidden="1" x14ac:dyDescent="0.2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hidden="1" x14ac:dyDescent="0.2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hidden="1" x14ac:dyDescent="0.2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hidden="1" x14ac:dyDescent="0.2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hidden="1" x14ac:dyDescent="0.2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hidden="1" x14ac:dyDescent="0.2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hidden="1" x14ac:dyDescent="0.2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hidden="1" x14ac:dyDescent="0.2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hidden="1" x14ac:dyDescent="0.2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hidden="1" x14ac:dyDescent="0.2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hidden="1" x14ac:dyDescent="0.2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hidden="1" x14ac:dyDescent="0.2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hidden="1" x14ac:dyDescent="0.2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hidden="1" x14ac:dyDescent="0.2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hidden="1" x14ac:dyDescent="0.2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hidden="1" x14ac:dyDescent="0.2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hidden="1" x14ac:dyDescent="0.2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hidden="1" x14ac:dyDescent="0.2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hidden="1" x14ac:dyDescent="0.2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hidden="1" x14ac:dyDescent="0.2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hidden="1" x14ac:dyDescent="0.2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hidden="1" x14ac:dyDescent="0.2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hidden="1" x14ac:dyDescent="0.2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hidden="1" x14ac:dyDescent="0.2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hidden="1" x14ac:dyDescent="0.2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hidden="1" x14ac:dyDescent="0.2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hidden="1" x14ac:dyDescent="0.2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hidden="1" x14ac:dyDescent="0.2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hidden="1" x14ac:dyDescent="0.2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hidden="1" x14ac:dyDescent="0.2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hidden="1" x14ac:dyDescent="0.2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hidden="1" x14ac:dyDescent="0.2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hidden="1" x14ac:dyDescent="0.2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hidden="1" x14ac:dyDescent="0.2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hidden="1" x14ac:dyDescent="0.2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hidden="1" x14ac:dyDescent="0.2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hidden="1" x14ac:dyDescent="0.2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hidden="1" x14ac:dyDescent="0.2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hidden="1" x14ac:dyDescent="0.2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hidden="1" x14ac:dyDescent="0.2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hidden="1" x14ac:dyDescent="0.2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hidden="1" x14ac:dyDescent="0.2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hidden="1" x14ac:dyDescent="0.2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hidden="1" x14ac:dyDescent="0.2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hidden="1" x14ac:dyDescent="0.2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hidden="1" x14ac:dyDescent="0.2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hidden="1" x14ac:dyDescent="0.2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hidden="1" x14ac:dyDescent="0.2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hidden="1" x14ac:dyDescent="0.2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hidden="1" x14ac:dyDescent="0.2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hidden="1" x14ac:dyDescent="0.2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hidden="1" x14ac:dyDescent="0.2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hidden="1" x14ac:dyDescent="0.2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hidden="1" x14ac:dyDescent="0.2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hidden="1" x14ac:dyDescent="0.2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hidden="1" x14ac:dyDescent="0.2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hidden="1" x14ac:dyDescent="0.2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hidden="1" x14ac:dyDescent="0.2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hidden="1" x14ac:dyDescent="0.2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hidden="1" x14ac:dyDescent="0.2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hidden="1" x14ac:dyDescent="0.2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hidden="1" x14ac:dyDescent="0.2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hidden="1" x14ac:dyDescent="0.2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hidden="1" x14ac:dyDescent="0.2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hidden="1" x14ac:dyDescent="0.2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hidden="1" x14ac:dyDescent="0.2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hidden="1" x14ac:dyDescent="0.2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hidden="1" x14ac:dyDescent="0.2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hidden="1" x14ac:dyDescent="0.2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hidden="1" x14ac:dyDescent="0.2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hidden="1" x14ac:dyDescent="0.2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hidden="1" x14ac:dyDescent="0.2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hidden="1" x14ac:dyDescent="0.2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hidden="1" x14ac:dyDescent="0.2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hidden="1" x14ac:dyDescent="0.2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hidden="1" x14ac:dyDescent="0.2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hidden="1" x14ac:dyDescent="0.2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hidden="1" x14ac:dyDescent="0.2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hidden="1" x14ac:dyDescent="0.2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hidden="1" x14ac:dyDescent="0.2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hidden="1" x14ac:dyDescent="0.2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hidden="1" x14ac:dyDescent="0.2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hidden="1" x14ac:dyDescent="0.2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hidden="1" x14ac:dyDescent="0.2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hidden="1" x14ac:dyDescent="0.2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hidden="1" x14ac:dyDescent="0.2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hidden="1" x14ac:dyDescent="0.2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hidden="1" x14ac:dyDescent="0.2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hidden="1" x14ac:dyDescent="0.2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hidden="1" x14ac:dyDescent="0.2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hidden="1" x14ac:dyDescent="0.2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hidden="1" x14ac:dyDescent="0.2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hidden="1" x14ac:dyDescent="0.2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hidden="1" x14ac:dyDescent="0.2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hidden="1" x14ac:dyDescent="0.2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hidden="1" x14ac:dyDescent="0.2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hidden="1" x14ac:dyDescent="0.2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hidden="1" x14ac:dyDescent="0.2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hidden="1" x14ac:dyDescent="0.2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hidden="1" x14ac:dyDescent="0.2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hidden="1" x14ac:dyDescent="0.2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hidden="1" x14ac:dyDescent="0.2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hidden="1" x14ac:dyDescent="0.2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hidden="1" x14ac:dyDescent="0.2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hidden="1" x14ac:dyDescent="0.2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hidden="1" x14ac:dyDescent="0.2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hidden="1" x14ac:dyDescent="0.2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hidden="1" x14ac:dyDescent="0.2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hidden="1" x14ac:dyDescent="0.2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hidden="1" x14ac:dyDescent="0.2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hidden="1" x14ac:dyDescent="0.2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hidden="1" x14ac:dyDescent="0.2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hidden="1" x14ac:dyDescent="0.2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hidden="1" x14ac:dyDescent="0.2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hidden="1" x14ac:dyDescent="0.2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hidden="1" x14ac:dyDescent="0.2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hidden="1" x14ac:dyDescent="0.2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hidden="1" x14ac:dyDescent="0.2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hidden="1" x14ac:dyDescent="0.2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hidden="1" x14ac:dyDescent="0.2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hidden="1" x14ac:dyDescent="0.2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hidden="1" x14ac:dyDescent="0.2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hidden="1" x14ac:dyDescent="0.2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hidden="1" x14ac:dyDescent="0.2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hidden="1" x14ac:dyDescent="0.2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hidden="1" x14ac:dyDescent="0.2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hidden="1" x14ac:dyDescent="0.2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hidden="1" x14ac:dyDescent="0.2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hidden="1" x14ac:dyDescent="0.2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hidden="1" x14ac:dyDescent="0.2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hidden="1" x14ac:dyDescent="0.2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hidden="1" x14ac:dyDescent="0.2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hidden="1" x14ac:dyDescent="0.2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hidden="1" x14ac:dyDescent="0.2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hidden="1" x14ac:dyDescent="0.2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hidden="1" x14ac:dyDescent="0.2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hidden="1" x14ac:dyDescent="0.2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hidden="1" x14ac:dyDescent="0.2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hidden="1" x14ac:dyDescent="0.2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hidden="1" x14ac:dyDescent="0.2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hidden="1" x14ac:dyDescent="0.2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hidden="1" x14ac:dyDescent="0.2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hidden="1" x14ac:dyDescent="0.2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hidden="1" x14ac:dyDescent="0.2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hidden="1" x14ac:dyDescent="0.2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hidden="1" x14ac:dyDescent="0.2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hidden="1" x14ac:dyDescent="0.2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hidden="1" x14ac:dyDescent="0.2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hidden="1" x14ac:dyDescent="0.2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hidden="1" x14ac:dyDescent="0.2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hidden="1" x14ac:dyDescent="0.2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hidden="1" x14ac:dyDescent="0.2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hidden="1" x14ac:dyDescent="0.2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hidden="1" x14ac:dyDescent="0.2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hidden="1" x14ac:dyDescent="0.2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hidden="1" x14ac:dyDescent="0.2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hidden="1" x14ac:dyDescent="0.2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hidden="1" x14ac:dyDescent="0.2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hidden="1" x14ac:dyDescent="0.2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hidden="1" x14ac:dyDescent="0.2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hidden="1" x14ac:dyDescent="0.2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hidden="1" x14ac:dyDescent="0.2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hidden="1" x14ac:dyDescent="0.2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hidden="1" x14ac:dyDescent="0.2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hidden="1" x14ac:dyDescent="0.2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hidden="1" x14ac:dyDescent="0.2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hidden="1" x14ac:dyDescent="0.2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hidden="1" x14ac:dyDescent="0.2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hidden="1" x14ac:dyDescent="0.2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hidden="1" x14ac:dyDescent="0.2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hidden="1" x14ac:dyDescent="0.2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hidden="1" x14ac:dyDescent="0.2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hidden="1" x14ac:dyDescent="0.2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hidden="1" x14ac:dyDescent="0.2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hidden="1" x14ac:dyDescent="0.2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hidden="1" x14ac:dyDescent="0.2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hidden="1" x14ac:dyDescent="0.2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hidden="1" x14ac:dyDescent="0.2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hidden="1" x14ac:dyDescent="0.2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hidden="1" x14ac:dyDescent="0.2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hidden="1" x14ac:dyDescent="0.2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hidden="1" x14ac:dyDescent="0.2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hidden="1" x14ac:dyDescent="0.2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hidden="1" x14ac:dyDescent="0.2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hidden="1" x14ac:dyDescent="0.2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hidden="1" x14ac:dyDescent="0.2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hidden="1" x14ac:dyDescent="0.2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hidden="1" x14ac:dyDescent="0.2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hidden="1" x14ac:dyDescent="0.2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hidden="1" x14ac:dyDescent="0.2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hidden="1" x14ac:dyDescent="0.2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hidden="1" x14ac:dyDescent="0.2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hidden="1" x14ac:dyDescent="0.2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hidden="1" x14ac:dyDescent="0.2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hidden="1" x14ac:dyDescent="0.2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hidden="1" x14ac:dyDescent="0.2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hidden="1" x14ac:dyDescent="0.2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hidden="1" x14ac:dyDescent="0.2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hidden="1" x14ac:dyDescent="0.2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hidden="1" x14ac:dyDescent="0.2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hidden="1" x14ac:dyDescent="0.2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hidden="1" x14ac:dyDescent="0.2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hidden="1" x14ac:dyDescent="0.2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hidden="1" x14ac:dyDescent="0.2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hidden="1" x14ac:dyDescent="0.2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hidden="1" x14ac:dyDescent="0.2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hidden="1" x14ac:dyDescent="0.2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hidden="1" x14ac:dyDescent="0.2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hidden="1" x14ac:dyDescent="0.2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hidden="1" x14ac:dyDescent="0.2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hidden="1" x14ac:dyDescent="0.2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hidden="1" x14ac:dyDescent="0.2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hidden="1" x14ac:dyDescent="0.2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hidden="1" x14ac:dyDescent="0.2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hidden="1" x14ac:dyDescent="0.2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hidden="1" x14ac:dyDescent="0.2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hidden="1" x14ac:dyDescent="0.2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hidden="1" x14ac:dyDescent="0.2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hidden="1" x14ac:dyDescent="0.2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hidden="1" x14ac:dyDescent="0.2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hidden="1" x14ac:dyDescent="0.2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hidden="1" x14ac:dyDescent="0.2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hidden="1" x14ac:dyDescent="0.2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hidden="1" x14ac:dyDescent="0.2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hidden="1" x14ac:dyDescent="0.2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hidden="1" x14ac:dyDescent="0.2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hidden="1" x14ac:dyDescent="0.2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hidden="1" x14ac:dyDescent="0.2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hidden="1" x14ac:dyDescent="0.2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hidden="1" x14ac:dyDescent="0.2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hidden="1" x14ac:dyDescent="0.2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hidden="1" x14ac:dyDescent="0.2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hidden="1" x14ac:dyDescent="0.2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hidden="1" x14ac:dyDescent="0.2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hidden="1" x14ac:dyDescent="0.2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hidden="1" x14ac:dyDescent="0.2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hidden="1" x14ac:dyDescent="0.2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hidden="1" x14ac:dyDescent="0.2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hidden="1" x14ac:dyDescent="0.2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hidden="1" x14ac:dyDescent="0.2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hidden="1" x14ac:dyDescent="0.2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hidden="1" x14ac:dyDescent="0.2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hidden="1" x14ac:dyDescent="0.2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hidden="1" x14ac:dyDescent="0.2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hidden="1" x14ac:dyDescent="0.2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hidden="1" x14ac:dyDescent="0.2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hidden="1" x14ac:dyDescent="0.2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hidden="1" x14ac:dyDescent="0.2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hidden="1" x14ac:dyDescent="0.2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hidden="1" x14ac:dyDescent="0.2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hidden="1" x14ac:dyDescent="0.2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hidden="1" x14ac:dyDescent="0.2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hidden="1" x14ac:dyDescent="0.2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hidden="1" x14ac:dyDescent="0.2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hidden="1" x14ac:dyDescent="0.2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hidden="1" x14ac:dyDescent="0.2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hidden="1" x14ac:dyDescent="0.2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hidden="1" x14ac:dyDescent="0.2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hidden="1" x14ac:dyDescent="0.2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hidden="1" x14ac:dyDescent="0.2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hidden="1" x14ac:dyDescent="0.2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hidden="1" x14ac:dyDescent="0.2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hidden="1" x14ac:dyDescent="0.2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hidden="1" x14ac:dyDescent="0.2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hidden="1" x14ac:dyDescent="0.2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hidden="1" x14ac:dyDescent="0.2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hidden="1" x14ac:dyDescent="0.2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hidden="1" x14ac:dyDescent="0.2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hidden="1" x14ac:dyDescent="0.2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hidden="1" x14ac:dyDescent="0.2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hidden="1" x14ac:dyDescent="0.2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hidden="1" x14ac:dyDescent="0.2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hidden="1" x14ac:dyDescent="0.2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hidden="1" x14ac:dyDescent="0.2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hidden="1" x14ac:dyDescent="0.2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hidden="1" x14ac:dyDescent="0.2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hidden="1" x14ac:dyDescent="0.2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hidden="1" x14ac:dyDescent="0.2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hidden="1" x14ac:dyDescent="0.2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hidden="1" x14ac:dyDescent="0.2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hidden="1" x14ac:dyDescent="0.2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hidden="1" x14ac:dyDescent="0.2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hidden="1" x14ac:dyDescent="0.2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hidden="1" x14ac:dyDescent="0.2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hidden="1" x14ac:dyDescent="0.2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hidden="1" x14ac:dyDescent="0.2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hidden="1" x14ac:dyDescent="0.2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hidden="1" x14ac:dyDescent="0.2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hidden="1" x14ac:dyDescent="0.2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hidden="1" x14ac:dyDescent="0.2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hidden="1" x14ac:dyDescent="0.2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hidden="1" x14ac:dyDescent="0.2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hidden="1" x14ac:dyDescent="0.2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hidden="1" x14ac:dyDescent="0.2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hidden="1" x14ac:dyDescent="0.2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hidden="1" x14ac:dyDescent="0.2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hidden="1" x14ac:dyDescent="0.2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hidden="1" x14ac:dyDescent="0.2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hidden="1" x14ac:dyDescent="0.2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hidden="1" x14ac:dyDescent="0.2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hidden="1" x14ac:dyDescent="0.2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hidden="1" x14ac:dyDescent="0.2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hidden="1" x14ac:dyDescent="0.2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hidden="1" x14ac:dyDescent="0.2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hidden="1" x14ac:dyDescent="0.2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hidden="1" x14ac:dyDescent="0.2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hidden="1" x14ac:dyDescent="0.2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hidden="1" x14ac:dyDescent="0.2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hidden="1" x14ac:dyDescent="0.2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hidden="1" x14ac:dyDescent="0.2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hidden="1" x14ac:dyDescent="0.2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hidden="1" x14ac:dyDescent="0.2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hidden="1" x14ac:dyDescent="0.2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hidden="1" x14ac:dyDescent="0.2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hidden="1" x14ac:dyDescent="0.2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hidden="1" x14ac:dyDescent="0.2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hidden="1" x14ac:dyDescent="0.2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hidden="1" x14ac:dyDescent="0.2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hidden="1" x14ac:dyDescent="0.2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hidden="1" x14ac:dyDescent="0.2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hidden="1" x14ac:dyDescent="0.2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hidden="1" x14ac:dyDescent="0.2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hidden="1" x14ac:dyDescent="0.2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hidden="1" x14ac:dyDescent="0.2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hidden="1" x14ac:dyDescent="0.2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hidden="1" x14ac:dyDescent="0.2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hidden="1" x14ac:dyDescent="0.2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hidden="1" x14ac:dyDescent="0.2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hidden="1" x14ac:dyDescent="0.2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hidden="1" x14ac:dyDescent="0.2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hidden="1" x14ac:dyDescent="0.2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hidden="1" x14ac:dyDescent="0.2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hidden="1" x14ac:dyDescent="0.2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hidden="1" x14ac:dyDescent="0.2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hidden="1" x14ac:dyDescent="0.2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hidden="1" x14ac:dyDescent="0.2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hidden="1" x14ac:dyDescent="0.2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hidden="1" x14ac:dyDescent="0.2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hidden="1" x14ac:dyDescent="0.2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hidden="1" x14ac:dyDescent="0.2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hidden="1" x14ac:dyDescent="0.2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hidden="1" x14ac:dyDescent="0.2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hidden="1" x14ac:dyDescent="0.2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hidden="1" x14ac:dyDescent="0.2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hidden="1" x14ac:dyDescent="0.2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hidden="1" x14ac:dyDescent="0.2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hidden="1" x14ac:dyDescent="0.2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hidden="1" x14ac:dyDescent="0.2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hidden="1" x14ac:dyDescent="0.2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hidden="1" x14ac:dyDescent="0.2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hidden="1" x14ac:dyDescent="0.2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hidden="1" x14ac:dyDescent="0.2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hidden="1" x14ac:dyDescent="0.2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hidden="1" x14ac:dyDescent="0.2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hidden="1" x14ac:dyDescent="0.2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hidden="1" x14ac:dyDescent="0.2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hidden="1" x14ac:dyDescent="0.2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hidden="1" x14ac:dyDescent="0.2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hidden="1" x14ac:dyDescent="0.2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hidden="1" x14ac:dyDescent="0.2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hidden="1" x14ac:dyDescent="0.2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hidden="1" x14ac:dyDescent="0.2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hidden="1" x14ac:dyDescent="0.2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hidden="1" x14ac:dyDescent="0.2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hidden="1" x14ac:dyDescent="0.2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hidden="1" x14ac:dyDescent="0.2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hidden="1" x14ac:dyDescent="0.2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hidden="1" x14ac:dyDescent="0.2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hidden="1" x14ac:dyDescent="0.2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hidden="1" x14ac:dyDescent="0.2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hidden="1" x14ac:dyDescent="0.2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hidden="1" x14ac:dyDescent="0.2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hidden="1" x14ac:dyDescent="0.2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hidden="1" x14ac:dyDescent="0.2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hidden="1" x14ac:dyDescent="0.2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hidden="1" x14ac:dyDescent="0.2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hidden="1" x14ac:dyDescent="0.2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hidden="1" x14ac:dyDescent="0.2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hidden="1" x14ac:dyDescent="0.2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hidden="1" x14ac:dyDescent="0.2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hidden="1" x14ac:dyDescent="0.2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hidden="1" x14ac:dyDescent="0.2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hidden="1" x14ac:dyDescent="0.2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hidden="1" x14ac:dyDescent="0.2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hidden="1" x14ac:dyDescent="0.2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hidden="1" x14ac:dyDescent="0.2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hidden="1" x14ac:dyDescent="0.2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hidden="1" x14ac:dyDescent="0.2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hidden="1" x14ac:dyDescent="0.2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hidden="1" x14ac:dyDescent="0.2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hidden="1" x14ac:dyDescent="0.2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hidden="1" x14ac:dyDescent="0.2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hidden="1" x14ac:dyDescent="0.2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hidden="1" x14ac:dyDescent="0.2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hidden="1" x14ac:dyDescent="0.2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hidden="1" x14ac:dyDescent="0.2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hidden="1" x14ac:dyDescent="0.2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hidden="1" x14ac:dyDescent="0.2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hidden="1" x14ac:dyDescent="0.2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hidden="1" x14ac:dyDescent="0.2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hidden="1" x14ac:dyDescent="0.2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hidden="1" x14ac:dyDescent="0.2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hidden="1" x14ac:dyDescent="0.2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hidden="1" x14ac:dyDescent="0.2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hidden="1" x14ac:dyDescent="0.2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hidden="1" x14ac:dyDescent="0.2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hidden="1" x14ac:dyDescent="0.2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hidden="1" x14ac:dyDescent="0.2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hidden="1" x14ac:dyDescent="0.2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hidden="1" x14ac:dyDescent="0.2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hidden="1" x14ac:dyDescent="0.2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hidden="1" x14ac:dyDescent="0.2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hidden="1" x14ac:dyDescent="0.2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hidden="1" x14ac:dyDescent="0.2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hidden="1" x14ac:dyDescent="0.2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hidden="1" x14ac:dyDescent="0.2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hidden="1" x14ac:dyDescent="0.2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hidden="1" x14ac:dyDescent="0.2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hidden="1" x14ac:dyDescent="0.2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hidden="1" x14ac:dyDescent="0.2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hidden="1" x14ac:dyDescent="0.2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hidden="1" x14ac:dyDescent="0.2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hidden="1" x14ac:dyDescent="0.2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hidden="1" x14ac:dyDescent="0.2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hidden="1" x14ac:dyDescent="0.2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hidden="1" x14ac:dyDescent="0.2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hidden="1" x14ac:dyDescent="0.2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hidden="1" x14ac:dyDescent="0.2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hidden="1" x14ac:dyDescent="0.2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hidden="1" x14ac:dyDescent="0.2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hidden="1" x14ac:dyDescent="0.2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hidden="1" x14ac:dyDescent="0.2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hidden="1" x14ac:dyDescent="0.2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hidden="1" x14ac:dyDescent="0.2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hidden="1" x14ac:dyDescent="0.2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hidden="1" x14ac:dyDescent="0.2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hidden="1" x14ac:dyDescent="0.2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hidden="1" x14ac:dyDescent="0.2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hidden="1" x14ac:dyDescent="0.2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hidden="1" x14ac:dyDescent="0.2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hidden="1" x14ac:dyDescent="0.2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hidden="1" x14ac:dyDescent="0.2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hidden="1" x14ac:dyDescent="0.2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hidden="1" x14ac:dyDescent="0.2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hidden="1" x14ac:dyDescent="0.2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hidden="1" x14ac:dyDescent="0.2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hidden="1" x14ac:dyDescent="0.2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hidden="1" x14ac:dyDescent="0.2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hidden="1" x14ac:dyDescent="0.2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hidden="1" x14ac:dyDescent="0.2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hidden="1" x14ac:dyDescent="0.2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hidden="1" x14ac:dyDescent="0.2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hidden="1" x14ac:dyDescent="0.2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hidden="1" x14ac:dyDescent="0.2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hidden="1" x14ac:dyDescent="0.2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hidden="1" x14ac:dyDescent="0.2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hidden="1" x14ac:dyDescent="0.2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hidden="1" x14ac:dyDescent="0.2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hidden="1" x14ac:dyDescent="0.2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hidden="1" x14ac:dyDescent="0.2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hidden="1" x14ac:dyDescent="0.2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hidden="1" x14ac:dyDescent="0.2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hidden="1" x14ac:dyDescent="0.2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hidden="1" x14ac:dyDescent="0.2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hidden="1" x14ac:dyDescent="0.2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hidden="1" x14ac:dyDescent="0.2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hidden="1" x14ac:dyDescent="0.2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hidden="1" x14ac:dyDescent="0.2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hidden="1" x14ac:dyDescent="0.2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hidden="1" x14ac:dyDescent="0.2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hidden="1" x14ac:dyDescent="0.2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hidden="1" x14ac:dyDescent="0.2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hidden="1" x14ac:dyDescent="0.2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hidden="1" x14ac:dyDescent="0.2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hidden="1" x14ac:dyDescent="0.2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hidden="1" x14ac:dyDescent="0.2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hidden="1" x14ac:dyDescent="0.2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hidden="1" x14ac:dyDescent="0.2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hidden="1" x14ac:dyDescent="0.2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hidden="1" x14ac:dyDescent="0.2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hidden="1" x14ac:dyDescent="0.2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hidden="1" x14ac:dyDescent="0.2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hidden="1" x14ac:dyDescent="0.2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hidden="1" x14ac:dyDescent="0.2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hidden="1" x14ac:dyDescent="0.2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hidden="1" x14ac:dyDescent="0.2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hidden="1" x14ac:dyDescent="0.2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hidden="1" x14ac:dyDescent="0.2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hidden="1" x14ac:dyDescent="0.2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hidden="1" x14ac:dyDescent="0.2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hidden="1" x14ac:dyDescent="0.2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hidden="1" x14ac:dyDescent="0.2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hidden="1" x14ac:dyDescent="0.2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hidden="1" x14ac:dyDescent="0.2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hidden="1" x14ac:dyDescent="0.2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hidden="1" x14ac:dyDescent="0.2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hidden="1" x14ac:dyDescent="0.2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hidden="1" x14ac:dyDescent="0.2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hidden="1" x14ac:dyDescent="0.2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hidden="1" x14ac:dyDescent="0.2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hidden="1" x14ac:dyDescent="0.2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hidden="1" x14ac:dyDescent="0.2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hidden="1" x14ac:dyDescent="0.2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hidden="1" x14ac:dyDescent="0.2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hidden="1" x14ac:dyDescent="0.2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hidden="1" x14ac:dyDescent="0.2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hidden="1" x14ac:dyDescent="0.2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hidden="1" x14ac:dyDescent="0.2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hidden="1" x14ac:dyDescent="0.2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hidden="1" x14ac:dyDescent="0.2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hidden="1" x14ac:dyDescent="0.2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hidden="1" x14ac:dyDescent="0.2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hidden="1" x14ac:dyDescent="0.2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hidden="1" x14ac:dyDescent="0.2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hidden="1" x14ac:dyDescent="0.2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hidden="1" x14ac:dyDescent="0.2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hidden="1" x14ac:dyDescent="0.2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hidden="1" x14ac:dyDescent="0.2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hidden="1" x14ac:dyDescent="0.2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hidden="1" x14ac:dyDescent="0.2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hidden="1" x14ac:dyDescent="0.2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hidden="1" x14ac:dyDescent="0.2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hidden="1" x14ac:dyDescent="0.2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hidden="1" x14ac:dyDescent="0.2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hidden="1" x14ac:dyDescent="0.2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hidden="1" x14ac:dyDescent="0.2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hidden="1" x14ac:dyDescent="0.2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hidden="1" x14ac:dyDescent="0.2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hidden="1" x14ac:dyDescent="0.2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hidden="1" x14ac:dyDescent="0.2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hidden="1" x14ac:dyDescent="0.2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hidden="1" x14ac:dyDescent="0.2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hidden="1" x14ac:dyDescent="0.2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hidden="1" x14ac:dyDescent="0.2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hidden="1" x14ac:dyDescent="0.2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hidden="1" x14ac:dyDescent="0.2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hidden="1" x14ac:dyDescent="0.2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hidden="1" x14ac:dyDescent="0.2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hidden="1" x14ac:dyDescent="0.2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hidden="1" x14ac:dyDescent="0.2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hidden="1" x14ac:dyDescent="0.2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hidden="1" x14ac:dyDescent="0.2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hidden="1" x14ac:dyDescent="0.2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hidden="1" x14ac:dyDescent="0.2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hidden="1" x14ac:dyDescent="0.2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hidden="1" x14ac:dyDescent="0.2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hidden="1" x14ac:dyDescent="0.2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hidden="1" x14ac:dyDescent="0.2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hidden="1" x14ac:dyDescent="0.2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hidden="1" x14ac:dyDescent="0.2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hidden="1" x14ac:dyDescent="0.2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hidden="1" x14ac:dyDescent="0.2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hidden="1" x14ac:dyDescent="0.2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hidden="1" x14ac:dyDescent="0.2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hidden="1" x14ac:dyDescent="0.2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hidden="1" x14ac:dyDescent="0.2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hidden="1" x14ac:dyDescent="0.2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hidden="1" x14ac:dyDescent="0.2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hidden="1" x14ac:dyDescent="0.2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hidden="1" x14ac:dyDescent="0.2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hidden="1" x14ac:dyDescent="0.2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hidden="1" x14ac:dyDescent="0.2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hidden="1" x14ac:dyDescent="0.2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hidden="1" x14ac:dyDescent="0.2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hidden="1" x14ac:dyDescent="0.2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hidden="1" x14ac:dyDescent="0.2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hidden="1" x14ac:dyDescent="0.2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hidden="1" x14ac:dyDescent="0.2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hidden="1" x14ac:dyDescent="0.2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hidden="1" x14ac:dyDescent="0.2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hidden="1" x14ac:dyDescent="0.2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hidden="1" x14ac:dyDescent="0.2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hidden="1" x14ac:dyDescent="0.2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hidden="1" x14ac:dyDescent="0.2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hidden="1" x14ac:dyDescent="0.2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hidden="1" x14ac:dyDescent="0.2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hidden="1" x14ac:dyDescent="0.2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hidden="1" x14ac:dyDescent="0.2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hidden="1" x14ac:dyDescent="0.2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hidden="1" x14ac:dyDescent="0.2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hidden="1" x14ac:dyDescent="0.2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hidden="1" x14ac:dyDescent="0.2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hidden="1" x14ac:dyDescent="0.2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hidden="1" x14ac:dyDescent="0.2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hidden="1" x14ac:dyDescent="0.2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hidden="1" x14ac:dyDescent="0.2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hidden="1" x14ac:dyDescent="0.2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hidden="1" x14ac:dyDescent="0.2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hidden="1" x14ac:dyDescent="0.2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hidden="1" x14ac:dyDescent="0.2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hidden="1" x14ac:dyDescent="0.2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hidden="1" x14ac:dyDescent="0.2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hidden="1" x14ac:dyDescent="0.2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hidden="1" x14ac:dyDescent="0.2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hidden="1" x14ac:dyDescent="0.2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hidden="1" x14ac:dyDescent="0.2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hidden="1" x14ac:dyDescent="0.2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hidden="1" x14ac:dyDescent="0.2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hidden="1" x14ac:dyDescent="0.2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hidden="1" x14ac:dyDescent="0.2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hidden="1" x14ac:dyDescent="0.2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hidden="1" x14ac:dyDescent="0.2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hidden="1" x14ac:dyDescent="0.2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hidden="1" x14ac:dyDescent="0.2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hidden="1" x14ac:dyDescent="0.2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hidden="1" x14ac:dyDescent="0.2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hidden="1" x14ac:dyDescent="0.2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hidden="1" x14ac:dyDescent="0.2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hidden="1" x14ac:dyDescent="0.2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hidden="1" x14ac:dyDescent="0.2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hidden="1" x14ac:dyDescent="0.2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hidden="1" x14ac:dyDescent="0.2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hidden="1" x14ac:dyDescent="0.2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hidden="1" x14ac:dyDescent="0.2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hidden="1" x14ac:dyDescent="0.2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hidden="1" x14ac:dyDescent="0.2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hidden="1" x14ac:dyDescent="0.2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hidden="1" x14ac:dyDescent="0.2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hidden="1" x14ac:dyDescent="0.2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hidden="1" x14ac:dyDescent="0.2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hidden="1" x14ac:dyDescent="0.2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hidden="1" x14ac:dyDescent="0.2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hidden="1" x14ac:dyDescent="0.2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hidden="1" x14ac:dyDescent="0.2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hidden="1" x14ac:dyDescent="0.2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hidden="1" x14ac:dyDescent="0.2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hidden="1" x14ac:dyDescent="0.2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hidden="1" x14ac:dyDescent="0.2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hidden="1" x14ac:dyDescent="0.2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hidden="1" x14ac:dyDescent="0.2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hidden="1" x14ac:dyDescent="0.2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hidden="1" x14ac:dyDescent="0.2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hidden="1" x14ac:dyDescent="0.2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hidden="1" x14ac:dyDescent="0.2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hidden="1" x14ac:dyDescent="0.2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hidden="1" x14ac:dyDescent="0.2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hidden="1" x14ac:dyDescent="0.2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hidden="1" x14ac:dyDescent="0.2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hidden="1" x14ac:dyDescent="0.2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hidden="1" x14ac:dyDescent="0.2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hidden="1" x14ac:dyDescent="0.2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hidden="1" x14ac:dyDescent="0.2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hidden="1" x14ac:dyDescent="0.2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hidden="1" x14ac:dyDescent="0.2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hidden="1" x14ac:dyDescent="0.2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hidden="1" x14ac:dyDescent="0.2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hidden="1" x14ac:dyDescent="0.2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hidden="1" x14ac:dyDescent="0.2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hidden="1" x14ac:dyDescent="0.2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hidden="1" x14ac:dyDescent="0.2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hidden="1" x14ac:dyDescent="0.2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hidden="1" x14ac:dyDescent="0.2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hidden="1" x14ac:dyDescent="0.2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hidden="1" x14ac:dyDescent="0.2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hidden="1" x14ac:dyDescent="0.2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hidden="1" x14ac:dyDescent="0.2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hidden="1" x14ac:dyDescent="0.2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hidden="1" x14ac:dyDescent="0.2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hidden="1" x14ac:dyDescent="0.2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hidden="1" x14ac:dyDescent="0.2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hidden="1" x14ac:dyDescent="0.2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hidden="1" x14ac:dyDescent="0.2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hidden="1" x14ac:dyDescent="0.2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hidden="1" x14ac:dyDescent="0.2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hidden="1" x14ac:dyDescent="0.2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hidden="1" x14ac:dyDescent="0.2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hidden="1" x14ac:dyDescent="0.2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hidden="1" x14ac:dyDescent="0.2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hidden="1" x14ac:dyDescent="0.2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hidden="1" x14ac:dyDescent="0.2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hidden="1" x14ac:dyDescent="0.2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hidden="1" x14ac:dyDescent="0.2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hidden="1" x14ac:dyDescent="0.2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hidden="1" x14ac:dyDescent="0.2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hidden="1" x14ac:dyDescent="0.2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hidden="1" x14ac:dyDescent="0.2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hidden="1" x14ac:dyDescent="0.2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hidden="1" x14ac:dyDescent="0.2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hidden="1" x14ac:dyDescent="0.2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hidden="1" x14ac:dyDescent="0.2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hidden="1" x14ac:dyDescent="0.2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hidden="1" x14ac:dyDescent="0.2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hidden="1" x14ac:dyDescent="0.2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hidden="1" x14ac:dyDescent="0.2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hidden="1" x14ac:dyDescent="0.2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hidden="1" x14ac:dyDescent="0.2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hidden="1" x14ac:dyDescent="0.2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hidden="1" x14ac:dyDescent="0.2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hidden="1" x14ac:dyDescent="0.2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hidden="1" x14ac:dyDescent="0.2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hidden="1" x14ac:dyDescent="0.2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hidden="1" x14ac:dyDescent="0.2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hidden="1" x14ac:dyDescent="0.2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hidden="1" x14ac:dyDescent="0.2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hidden="1" x14ac:dyDescent="0.2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hidden="1" x14ac:dyDescent="0.2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hidden="1" x14ac:dyDescent="0.2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hidden="1" x14ac:dyDescent="0.2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hidden="1" x14ac:dyDescent="0.2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hidden="1" x14ac:dyDescent="0.2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hidden="1" x14ac:dyDescent="0.2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hidden="1" x14ac:dyDescent="0.2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hidden="1" x14ac:dyDescent="0.2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hidden="1" x14ac:dyDescent="0.2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hidden="1" x14ac:dyDescent="0.2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hidden="1" x14ac:dyDescent="0.2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hidden="1" x14ac:dyDescent="0.2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hidden="1" x14ac:dyDescent="0.2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hidden="1" x14ac:dyDescent="0.2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hidden="1" x14ac:dyDescent="0.2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hidden="1" x14ac:dyDescent="0.2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hidden="1" x14ac:dyDescent="0.2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hidden="1" x14ac:dyDescent="0.2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hidden="1" x14ac:dyDescent="0.2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hidden="1" x14ac:dyDescent="0.2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hidden="1" x14ac:dyDescent="0.2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hidden="1" x14ac:dyDescent="0.2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hidden="1" x14ac:dyDescent="0.2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hidden="1" x14ac:dyDescent="0.2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hidden="1" x14ac:dyDescent="0.2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hidden="1" x14ac:dyDescent="0.2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hidden="1" x14ac:dyDescent="0.2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hidden="1" x14ac:dyDescent="0.2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hidden="1" x14ac:dyDescent="0.2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hidden="1" x14ac:dyDescent="0.2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hidden="1" x14ac:dyDescent="0.2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hidden="1" x14ac:dyDescent="0.2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hidden="1" x14ac:dyDescent="0.2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hidden="1" x14ac:dyDescent="0.2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hidden="1" x14ac:dyDescent="0.2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hidden="1" x14ac:dyDescent="0.2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hidden="1" x14ac:dyDescent="0.2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hidden="1" x14ac:dyDescent="0.2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hidden="1" x14ac:dyDescent="0.2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hidden="1" x14ac:dyDescent="0.2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hidden="1" x14ac:dyDescent="0.2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hidden="1" x14ac:dyDescent="0.2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hidden="1" x14ac:dyDescent="0.2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hidden="1" x14ac:dyDescent="0.2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hidden="1" x14ac:dyDescent="0.2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hidden="1" x14ac:dyDescent="0.2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hidden="1" x14ac:dyDescent="0.2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hidden="1" x14ac:dyDescent="0.2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hidden="1" x14ac:dyDescent="0.2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hidden="1" x14ac:dyDescent="0.2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hidden="1" x14ac:dyDescent="0.2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hidden="1" x14ac:dyDescent="0.2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hidden="1" x14ac:dyDescent="0.2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hidden="1" x14ac:dyDescent="0.2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hidden="1" x14ac:dyDescent="0.2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hidden="1" x14ac:dyDescent="0.2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hidden="1" x14ac:dyDescent="0.2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hidden="1" x14ac:dyDescent="0.2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hidden="1" x14ac:dyDescent="0.2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hidden="1" x14ac:dyDescent="0.2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hidden="1" x14ac:dyDescent="0.2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hidden="1" x14ac:dyDescent="0.2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hidden="1" x14ac:dyDescent="0.2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hidden="1" x14ac:dyDescent="0.2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hidden="1" x14ac:dyDescent="0.2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hidden="1" x14ac:dyDescent="0.2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hidden="1" x14ac:dyDescent="0.2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hidden="1" x14ac:dyDescent="0.2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hidden="1" x14ac:dyDescent="0.2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hidden="1" x14ac:dyDescent="0.2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hidden="1" x14ac:dyDescent="0.2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hidden="1" x14ac:dyDescent="0.2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hidden="1" x14ac:dyDescent="0.2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hidden="1" x14ac:dyDescent="0.2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hidden="1" x14ac:dyDescent="0.2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hidden="1" x14ac:dyDescent="0.2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hidden="1" x14ac:dyDescent="0.2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hidden="1" x14ac:dyDescent="0.2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hidden="1" x14ac:dyDescent="0.2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hidden="1" x14ac:dyDescent="0.2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hidden="1" x14ac:dyDescent="0.2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hidden="1" x14ac:dyDescent="0.2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hidden="1" x14ac:dyDescent="0.2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hidden="1" x14ac:dyDescent="0.2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hidden="1" x14ac:dyDescent="0.2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hidden="1" x14ac:dyDescent="0.2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hidden="1" x14ac:dyDescent="0.2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hidden="1" x14ac:dyDescent="0.2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hidden="1" x14ac:dyDescent="0.2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hidden="1" x14ac:dyDescent="0.2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hidden="1" x14ac:dyDescent="0.2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hidden="1" x14ac:dyDescent="0.2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hidden="1" x14ac:dyDescent="0.2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hidden="1" x14ac:dyDescent="0.2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hidden="1" x14ac:dyDescent="0.2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hidden="1" x14ac:dyDescent="0.2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hidden="1" x14ac:dyDescent="0.2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hidden="1" x14ac:dyDescent="0.2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hidden="1" x14ac:dyDescent="0.2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hidden="1" x14ac:dyDescent="0.2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hidden="1" x14ac:dyDescent="0.2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hidden="1" x14ac:dyDescent="0.2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hidden="1" x14ac:dyDescent="0.2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hidden="1" x14ac:dyDescent="0.2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hidden="1" x14ac:dyDescent="0.2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hidden="1" x14ac:dyDescent="0.2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hidden="1" x14ac:dyDescent="0.2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hidden="1" x14ac:dyDescent="0.2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hidden="1" x14ac:dyDescent="0.2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hidden="1" x14ac:dyDescent="0.2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hidden="1" x14ac:dyDescent="0.2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hidden="1" x14ac:dyDescent="0.2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hidden="1" x14ac:dyDescent="0.2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hidden="1" x14ac:dyDescent="0.2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hidden="1" x14ac:dyDescent="0.2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hidden="1" x14ac:dyDescent="0.2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hidden="1" x14ac:dyDescent="0.2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hidden="1" x14ac:dyDescent="0.2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hidden="1" x14ac:dyDescent="0.2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hidden="1" x14ac:dyDescent="0.2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hidden="1" x14ac:dyDescent="0.2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hidden="1" x14ac:dyDescent="0.2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hidden="1" x14ac:dyDescent="0.2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hidden="1" x14ac:dyDescent="0.2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hidden="1" x14ac:dyDescent="0.2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hidden="1" x14ac:dyDescent="0.2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hidden="1" x14ac:dyDescent="0.2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hidden="1" x14ac:dyDescent="0.2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hidden="1" x14ac:dyDescent="0.2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hidden="1" x14ac:dyDescent="0.2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hidden="1" x14ac:dyDescent="0.2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hidden="1" x14ac:dyDescent="0.2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hidden="1" x14ac:dyDescent="0.2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hidden="1" x14ac:dyDescent="0.2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hidden="1" x14ac:dyDescent="0.2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hidden="1" x14ac:dyDescent="0.2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hidden="1" x14ac:dyDescent="0.2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hidden="1" x14ac:dyDescent="0.2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hidden="1" x14ac:dyDescent="0.2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hidden="1" x14ac:dyDescent="0.2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hidden="1" x14ac:dyDescent="0.2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hidden="1" x14ac:dyDescent="0.2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hidden="1" x14ac:dyDescent="0.2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hidden="1" x14ac:dyDescent="0.2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hidden="1" x14ac:dyDescent="0.2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hidden="1" x14ac:dyDescent="0.2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hidden="1" x14ac:dyDescent="0.2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hidden="1" x14ac:dyDescent="0.2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hidden="1" x14ac:dyDescent="0.2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hidden="1" x14ac:dyDescent="0.2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hidden="1" x14ac:dyDescent="0.2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hidden="1" x14ac:dyDescent="0.2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hidden="1" x14ac:dyDescent="0.2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hidden="1" x14ac:dyDescent="0.2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hidden="1" x14ac:dyDescent="0.2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hidden="1" x14ac:dyDescent="0.2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hidden="1" x14ac:dyDescent="0.2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hidden="1" x14ac:dyDescent="0.2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hidden="1" x14ac:dyDescent="0.2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hidden="1" x14ac:dyDescent="0.2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hidden="1" x14ac:dyDescent="0.2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hidden="1" x14ac:dyDescent="0.2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hidden="1" x14ac:dyDescent="0.2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hidden="1" x14ac:dyDescent="0.2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hidden="1" x14ac:dyDescent="0.2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hidden="1" x14ac:dyDescent="0.2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hidden="1" x14ac:dyDescent="0.2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hidden="1" x14ac:dyDescent="0.2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hidden="1" x14ac:dyDescent="0.2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hidden="1" x14ac:dyDescent="0.2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hidden="1" x14ac:dyDescent="0.2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hidden="1" x14ac:dyDescent="0.2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hidden="1" x14ac:dyDescent="0.2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hidden="1" x14ac:dyDescent="0.2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hidden="1" x14ac:dyDescent="0.2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hidden="1" x14ac:dyDescent="0.2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hidden="1" x14ac:dyDescent="0.2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hidden="1" x14ac:dyDescent="0.2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hidden="1" x14ac:dyDescent="0.2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hidden="1" x14ac:dyDescent="0.2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hidden="1" x14ac:dyDescent="0.2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hidden="1" x14ac:dyDescent="0.2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hidden="1" x14ac:dyDescent="0.2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hidden="1" x14ac:dyDescent="0.2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hidden="1" x14ac:dyDescent="0.2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hidden="1" x14ac:dyDescent="0.2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hidden="1" x14ac:dyDescent="0.2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hidden="1" x14ac:dyDescent="0.2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hidden="1" x14ac:dyDescent="0.2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hidden="1" x14ac:dyDescent="0.2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hidden="1" x14ac:dyDescent="0.2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hidden="1" x14ac:dyDescent="0.2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hidden="1" x14ac:dyDescent="0.2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hidden="1" x14ac:dyDescent="0.2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hidden="1" x14ac:dyDescent="0.2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hidden="1" x14ac:dyDescent="0.2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hidden="1" x14ac:dyDescent="0.2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hidden="1" x14ac:dyDescent="0.2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hidden="1" x14ac:dyDescent="0.2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hidden="1" x14ac:dyDescent="0.2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hidden="1" x14ac:dyDescent="0.2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hidden="1" x14ac:dyDescent="0.2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hidden="1" x14ac:dyDescent="0.2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hidden="1" x14ac:dyDescent="0.2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hidden="1" x14ac:dyDescent="0.2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hidden="1" x14ac:dyDescent="0.2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hidden="1" x14ac:dyDescent="0.2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hidden="1" x14ac:dyDescent="0.2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hidden="1" x14ac:dyDescent="0.2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hidden="1" x14ac:dyDescent="0.2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hidden="1" x14ac:dyDescent="0.2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hidden="1" x14ac:dyDescent="0.2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hidden="1" x14ac:dyDescent="0.2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hidden="1" x14ac:dyDescent="0.2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hidden="1" x14ac:dyDescent="0.2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hidden="1" x14ac:dyDescent="0.2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hidden="1" x14ac:dyDescent="0.2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hidden="1" x14ac:dyDescent="0.2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hidden="1" x14ac:dyDescent="0.2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hidden="1" x14ac:dyDescent="0.2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hidden="1" x14ac:dyDescent="0.2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hidden="1" x14ac:dyDescent="0.2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hidden="1" x14ac:dyDescent="0.2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hidden="1" x14ac:dyDescent="0.2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hidden="1" x14ac:dyDescent="0.2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hidden="1" x14ac:dyDescent="0.2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hidden="1" x14ac:dyDescent="0.2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hidden="1" x14ac:dyDescent="0.2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hidden="1" x14ac:dyDescent="0.2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hidden="1" x14ac:dyDescent="0.2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hidden="1" x14ac:dyDescent="0.2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hidden="1" x14ac:dyDescent="0.2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hidden="1" x14ac:dyDescent="0.2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hidden="1" x14ac:dyDescent="0.2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hidden="1" x14ac:dyDescent="0.2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hidden="1" x14ac:dyDescent="0.2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hidden="1" x14ac:dyDescent="0.2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hidden="1" x14ac:dyDescent="0.2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hidden="1" x14ac:dyDescent="0.2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hidden="1" x14ac:dyDescent="0.2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hidden="1" x14ac:dyDescent="0.2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hidden="1" x14ac:dyDescent="0.2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hidden="1" x14ac:dyDescent="0.2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hidden="1" x14ac:dyDescent="0.2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hidden="1" x14ac:dyDescent="0.2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hidden="1" x14ac:dyDescent="0.2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hidden="1" x14ac:dyDescent="0.2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hidden="1" x14ac:dyDescent="0.2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hidden="1" x14ac:dyDescent="0.2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hidden="1" x14ac:dyDescent="0.2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hidden="1" x14ac:dyDescent="0.2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hidden="1" x14ac:dyDescent="0.2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hidden="1" x14ac:dyDescent="0.2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hidden="1" x14ac:dyDescent="0.2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hidden="1" x14ac:dyDescent="0.2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hidden="1" x14ac:dyDescent="0.2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hidden="1" x14ac:dyDescent="0.2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hidden="1" x14ac:dyDescent="0.2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hidden="1" x14ac:dyDescent="0.2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hidden="1" x14ac:dyDescent="0.2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hidden="1" x14ac:dyDescent="0.2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hidden="1" x14ac:dyDescent="0.2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hidden="1" x14ac:dyDescent="0.2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hidden="1" x14ac:dyDescent="0.2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hidden="1" x14ac:dyDescent="0.2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hidden="1" x14ac:dyDescent="0.2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hidden="1" x14ac:dyDescent="0.2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hidden="1" x14ac:dyDescent="0.2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hidden="1" x14ac:dyDescent="0.2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hidden="1" x14ac:dyDescent="0.2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hidden="1" x14ac:dyDescent="0.2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hidden="1" x14ac:dyDescent="0.2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hidden="1" x14ac:dyDescent="0.2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hidden="1" x14ac:dyDescent="0.2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hidden="1" x14ac:dyDescent="0.2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hidden="1" x14ac:dyDescent="0.2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hidden="1" x14ac:dyDescent="0.2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hidden="1" x14ac:dyDescent="0.2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hidden="1" x14ac:dyDescent="0.2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hidden="1" x14ac:dyDescent="0.2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hidden="1" x14ac:dyDescent="0.2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hidden="1" x14ac:dyDescent="0.2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hidden="1" x14ac:dyDescent="0.2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hidden="1" x14ac:dyDescent="0.2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hidden="1" x14ac:dyDescent="0.2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hidden="1" x14ac:dyDescent="0.2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hidden="1" x14ac:dyDescent="0.2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hidden="1" x14ac:dyDescent="0.2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hidden="1" x14ac:dyDescent="0.2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hidden="1" x14ac:dyDescent="0.2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hidden="1" x14ac:dyDescent="0.2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hidden="1" x14ac:dyDescent="0.2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hidden="1" x14ac:dyDescent="0.2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hidden="1" x14ac:dyDescent="0.2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hidden="1" x14ac:dyDescent="0.2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hidden="1" x14ac:dyDescent="0.2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hidden="1" x14ac:dyDescent="0.2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hidden="1" x14ac:dyDescent="0.2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hidden="1" x14ac:dyDescent="0.2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hidden="1" x14ac:dyDescent="0.2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hidden="1" x14ac:dyDescent="0.2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hidden="1" x14ac:dyDescent="0.2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hidden="1" x14ac:dyDescent="0.2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hidden="1" x14ac:dyDescent="0.2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hidden="1" x14ac:dyDescent="0.2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hidden="1" x14ac:dyDescent="0.2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hidden="1" x14ac:dyDescent="0.2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hidden="1" x14ac:dyDescent="0.2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hidden="1" x14ac:dyDescent="0.2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hidden="1" x14ac:dyDescent="0.2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hidden="1" x14ac:dyDescent="0.2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hidden="1" x14ac:dyDescent="0.2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hidden="1" x14ac:dyDescent="0.2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hidden="1" x14ac:dyDescent="0.2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hidden="1" x14ac:dyDescent="0.2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hidden="1" x14ac:dyDescent="0.2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hidden="1" x14ac:dyDescent="0.2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hidden="1" x14ac:dyDescent="0.2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hidden="1" x14ac:dyDescent="0.2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hidden="1" x14ac:dyDescent="0.2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hidden="1" x14ac:dyDescent="0.2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hidden="1" x14ac:dyDescent="0.2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hidden="1" x14ac:dyDescent="0.2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hidden="1" x14ac:dyDescent="0.2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hidden="1" x14ac:dyDescent="0.2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hidden="1" x14ac:dyDescent="0.2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hidden="1" x14ac:dyDescent="0.2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hidden="1" x14ac:dyDescent="0.2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hidden="1" x14ac:dyDescent="0.2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hidden="1" x14ac:dyDescent="0.2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hidden="1" x14ac:dyDescent="0.2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hidden="1" x14ac:dyDescent="0.2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hidden="1" x14ac:dyDescent="0.2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hidden="1" x14ac:dyDescent="0.2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hidden="1" x14ac:dyDescent="0.2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hidden="1" x14ac:dyDescent="0.2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hidden="1" x14ac:dyDescent="0.2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hidden="1" x14ac:dyDescent="0.2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hidden="1" x14ac:dyDescent="0.2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hidden="1" x14ac:dyDescent="0.2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hidden="1" x14ac:dyDescent="0.2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hidden="1" x14ac:dyDescent="0.2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hidden="1" x14ac:dyDescent="0.2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hidden="1" x14ac:dyDescent="0.2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hidden="1" x14ac:dyDescent="0.2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hidden="1" x14ac:dyDescent="0.2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hidden="1" x14ac:dyDescent="0.2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hidden="1" x14ac:dyDescent="0.2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hidden="1" x14ac:dyDescent="0.2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hidden="1" x14ac:dyDescent="0.2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hidden="1" x14ac:dyDescent="0.2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hidden="1" x14ac:dyDescent="0.2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hidden="1" x14ac:dyDescent="0.2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hidden="1" x14ac:dyDescent="0.2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hidden="1" x14ac:dyDescent="0.2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hidden="1" x14ac:dyDescent="0.2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hidden="1" x14ac:dyDescent="0.2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hidden="1" x14ac:dyDescent="0.2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hidden="1" x14ac:dyDescent="0.2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hidden="1" x14ac:dyDescent="0.2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hidden="1" x14ac:dyDescent="0.2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hidden="1" x14ac:dyDescent="0.2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hidden="1" x14ac:dyDescent="0.2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hidden="1" x14ac:dyDescent="0.2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hidden="1" x14ac:dyDescent="0.2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hidden="1" x14ac:dyDescent="0.2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hidden="1" x14ac:dyDescent="0.2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hidden="1" x14ac:dyDescent="0.2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hidden="1" x14ac:dyDescent="0.2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hidden="1" x14ac:dyDescent="0.2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hidden="1" x14ac:dyDescent="0.2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hidden="1" x14ac:dyDescent="0.2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hidden="1" x14ac:dyDescent="0.2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hidden="1" x14ac:dyDescent="0.2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hidden="1" x14ac:dyDescent="0.2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hidden="1" x14ac:dyDescent="0.2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hidden="1" x14ac:dyDescent="0.2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hidden="1" x14ac:dyDescent="0.2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hidden="1" x14ac:dyDescent="0.2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hidden="1" x14ac:dyDescent="0.2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hidden="1" x14ac:dyDescent="0.2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hidden="1" x14ac:dyDescent="0.2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hidden="1" x14ac:dyDescent="0.2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hidden="1" x14ac:dyDescent="0.2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hidden="1" x14ac:dyDescent="0.2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hidden="1" x14ac:dyDescent="0.2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hidden="1" x14ac:dyDescent="0.2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hidden="1" x14ac:dyDescent="0.2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hidden="1" x14ac:dyDescent="0.2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hidden="1" x14ac:dyDescent="0.2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hidden="1" x14ac:dyDescent="0.2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hidden="1" x14ac:dyDescent="0.2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hidden="1" x14ac:dyDescent="0.2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hidden="1" x14ac:dyDescent="0.2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hidden="1" x14ac:dyDescent="0.2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hidden="1" x14ac:dyDescent="0.2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hidden="1" x14ac:dyDescent="0.2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hidden="1" x14ac:dyDescent="0.2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hidden="1" x14ac:dyDescent="0.2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hidden="1" x14ac:dyDescent="0.2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hidden="1" x14ac:dyDescent="0.2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hidden="1" x14ac:dyDescent="0.2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hidden="1" x14ac:dyDescent="0.2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hidden="1" x14ac:dyDescent="0.2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hidden="1" x14ac:dyDescent="0.2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hidden="1" x14ac:dyDescent="0.2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hidden="1" x14ac:dyDescent="0.2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hidden="1" x14ac:dyDescent="0.2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hidden="1" x14ac:dyDescent="0.2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hidden="1" x14ac:dyDescent="0.2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hidden="1" x14ac:dyDescent="0.2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hidden="1" x14ac:dyDescent="0.2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hidden="1" x14ac:dyDescent="0.2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hidden="1" x14ac:dyDescent="0.2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hidden="1" x14ac:dyDescent="0.2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hidden="1" x14ac:dyDescent="0.2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hidden="1" x14ac:dyDescent="0.2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hidden="1" x14ac:dyDescent="0.2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hidden="1" x14ac:dyDescent="0.2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hidden="1" x14ac:dyDescent="0.2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hidden="1" x14ac:dyDescent="0.2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hidden="1" x14ac:dyDescent="0.2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hidden="1" x14ac:dyDescent="0.2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hidden="1" x14ac:dyDescent="0.2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hidden="1" x14ac:dyDescent="0.2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hidden="1" x14ac:dyDescent="0.2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hidden="1" x14ac:dyDescent="0.2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hidden="1" x14ac:dyDescent="0.2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hidden="1" x14ac:dyDescent="0.2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hidden="1" x14ac:dyDescent="0.2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hidden="1" x14ac:dyDescent="0.2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hidden="1" x14ac:dyDescent="0.2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hidden="1" x14ac:dyDescent="0.2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hidden="1" x14ac:dyDescent="0.2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hidden="1" x14ac:dyDescent="0.2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hidden="1" x14ac:dyDescent="0.2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hidden="1" x14ac:dyDescent="0.2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hidden="1" x14ac:dyDescent="0.2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hidden="1" x14ac:dyDescent="0.2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hidden="1" x14ac:dyDescent="0.2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hidden="1" x14ac:dyDescent="0.2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hidden="1" x14ac:dyDescent="0.2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hidden="1" x14ac:dyDescent="0.2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hidden="1" x14ac:dyDescent="0.2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hidden="1" x14ac:dyDescent="0.2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hidden="1" x14ac:dyDescent="0.2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hidden="1" x14ac:dyDescent="0.2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hidden="1" x14ac:dyDescent="0.2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hidden="1" x14ac:dyDescent="0.2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hidden="1" x14ac:dyDescent="0.2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hidden="1" x14ac:dyDescent="0.2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hidden="1" x14ac:dyDescent="0.2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hidden="1" x14ac:dyDescent="0.2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hidden="1" x14ac:dyDescent="0.2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hidden="1" x14ac:dyDescent="0.2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hidden="1" x14ac:dyDescent="0.2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hidden="1" x14ac:dyDescent="0.2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hidden="1" x14ac:dyDescent="0.2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hidden="1" x14ac:dyDescent="0.2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hidden="1" x14ac:dyDescent="0.2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hidden="1" x14ac:dyDescent="0.2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hidden="1" x14ac:dyDescent="0.2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hidden="1" x14ac:dyDescent="0.2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hidden="1" x14ac:dyDescent="0.2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hidden="1" x14ac:dyDescent="0.2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hidden="1" x14ac:dyDescent="0.2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hidden="1" x14ac:dyDescent="0.2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hidden="1" x14ac:dyDescent="0.2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hidden="1" x14ac:dyDescent="0.2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hidden="1" x14ac:dyDescent="0.2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hidden="1" x14ac:dyDescent="0.2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hidden="1" x14ac:dyDescent="0.2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hidden="1" x14ac:dyDescent="0.2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hidden="1" x14ac:dyDescent="0.2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hidden="1" x14ac:dyDescent="0.2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hidden="1" x14ac:dyDescent="0.2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hidden="1" x14ac:dyDescent="0.2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hidden="1" x14ac:dyDescent="0.2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hidden="1" x14ac:dyDescent="0.2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hidden="1" x14ac:dyDescent="0.2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hidden="1" x14ac:dyDescent="0.2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hidden="1" x14ac:dyDescent="0.2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hidden="1" x14ac:dyDescent="0.2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hidden="1" x14ac:dyDescent="0.2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hidden="1" x14ac:dyDescent="0.2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hidden="1" x14ac:dyDescent="0.2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hidden="1" x14ac:dyDescent="0.2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hidden="1" x14ac:dyDescent="0.2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hidden="1" x14ac:dyDescent="0.2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hidden="1" x14ac:dyDescent="0.2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hidden="1" x14ac:dyDescent="0.2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hidden="1" x14ac:dyDescent="0.2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hidden="1" x14ac:dyDescent="0.2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hidden="1" x14ac:dyDescent="0.2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hidden="1" x14ac:dyDescent="0.2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hidden="1" x14ac:dyDescent="0.2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hidden="1" x14ac:dyDescent="0.2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hidden="1" x14ac:dyDescent="0.2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hidden="1" x14ac:dyDescent="0.2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hidden="1" x14ac:dyDescent="0.2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hidden="1" x14ac:dyDescent="0.2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hidden="1" x14ac:dyDescent="0.2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hidden="1" x14ac:dyDescent="0.2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hidden="1" x14ac:dyDescent="0.2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hidden="1" x14ac:dyDescent="0.2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hidden="1" x14ac:dyDescent="0.2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hidden="1" x14ac:dyDescent="0.2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hidden="1" x14ac:dyDescent="0.2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hidden="1" x14ac:dyDescent="0.2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hidden="1" x14ac:dyDescent="0.2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hidden="1" x14ac:dyDescent="0.2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hidden="1" x14ac:dyDescent="0.2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hidden="1" x14ac:dyDescent="0.2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hidden="1" x14ac:dyDescent="0.2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hidden="1" x14ac:dyDescent="0.2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hidden="1" x14ac:dyDescent="0.2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hidden="1" x14ac:dyDescent="0.2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hidden="1" x14ac:dyDescent="0.2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hidden="1" x14ac:dyDescent="0.2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hidden="1" x14ac:dyDescent="0.2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hidden="1" x14ac:dyDescent="0.2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hidden="1" x14ac:dyDescent="0.2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hidden="1" x14ac:dyDescent="0.2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hidden="1" x14ac:dyDescent="0.2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hidden="1" x14ac:dyDescent="0.2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hidden="1" x14ac:dyDescent="0.2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hidden="1" x14ac:dyDescent="0.2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hidden="1" x14ac:dyDescent="0.2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hidden="1" x14ac:dyDescent="0.2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hidden="1" x14ac:dyDescent="0.2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hidden="1" x14ac:dyDescent="0.2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hidden="1" x14ac:dyDescent="0.2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hidden="1" x14ac:dyDescent="0.2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hidden="1" x14ac:dyDescent="0.2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hidden="1" x14ac:dyDescent="0.2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hidden="1" x14ac:dyDescent="0.2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hidden="1" x14ac:dyDescent="0.2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hidden="1" x14ac:dyDescent="0.2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hidden="1" x14ac:dyDescent="0.2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hidden="1" x14ac:dyDescent="0.2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hidden="1" x14ac:dyDescent="0.2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hidden="1" x14ac:dyDescent="0.2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hidden="1" x14ac:dyDescent="0.2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hidden="1" x14ac:dyDescent="0.2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hidden="1" x14ac:dyDescent="0.2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hidden="1" x14ac:dyDescent="0.2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hidden="1" x14ac:dyDescent="0.2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hidden="1" x14ac:dyDescent="0.2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hidden="1" x14ac:dyDescent="0.2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hidden="1" x14ac:dyDescent="0.2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hidden="1" x14ac:dyDescent="0.2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hidden="1" x14ac:dyDescent="0.2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hidden="1" x14ac:dyDescent="0.2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hidden="1" x14ac:dyDescent="0.2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hidden="1" x14ac:dyDescent="0.2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hidden="1" x14ac:dyDescent="0.2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hidden="1" x14ac:dyDescent="0.2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hidden="1" x14ac:dyDescent="0.2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hidden="1" x14ac:dyDescent="0.2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hidden="1" x14ac:dyDescent="0.2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hidden="1" x14ac:dyDescent="0.2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hidden="1" x14ac:dyDescent="0.2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hidden="1" x14ac:dyDescent="0.2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hidden="1" x14ac:dyDescent="0.2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hidden="1" x14ac:dyDescent="0.2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hidden="1" x14ac:dyDescent="0.2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hidden="1" x14ac:dyDescent="0.2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hidden="1" x14ac:dyDescent="0.2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hidden="1" x14ac:dyDescent="0.2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hidden="1" x14ac:dyDescent="0.2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hidden="1" x14ac:dyDescent="0.2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hidden="1" x14ac:dyDescent="0.2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hidden="1" x14ac:dyDescent="0.2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hidden="1" x14ac:dyDescent="0.2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hidden="1" x14ac:dyDescent="0.2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hidden="1" x14ac:dyDescent="0.2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hidden="1" x14ac:dyDescent="0.2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hidden="1" x14ac:dyDescent="0.2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hidden="1" x14ac:dyDescent="0.2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hidden="1" x14ac:dyDescent="0.2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hidden="1" x14ac:dyDescent="0.2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hidden="1" x14ac:dyDescent="0.2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hidden="1" x14ac:dyDescent="0.2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hidden="1" x14ac:dyDescent="0.2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hidden="1" x14ac:dyDescent="0.2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hidden="1" x14ac:dyDescent="0.2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hidden="1" x14ac:dyDescent="0.2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hidden="1" x14ac:dyDescent="0.2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hidden="1" x14ac:dyDescent="0.2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hidden="1" x14ac:dyDescent="0.2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hidden="1" x14ac:dyDescent="0.2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hidden="1" x14ac:dyDescent="0.2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hidden="1" x14ac:dyDescent="0.2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hidden="1" x14ac:dyDescent="0.2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hidden="1" x14ac:dyDescent="0.2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hidden="1" x14ac:dyDescent="0.2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hidden="1" x14ac:dyDescent="0.2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hidden="1" x14ac:dyDescent="0.2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hidden="1" x14ac:dyDescent="0.2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hidden="1" x14ac:dyDescent="0.2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hidden="1" x14ac:dyDescent="0.2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hidden="1" x14ac:dyDescent="0.2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hidden="1" x14ac:dyDescent="0.2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hidden="1" x14ac:dyDescent="0.2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hidden="1" x14ac:dyDescent="0.2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hidden="1" x14ac:dyDescent="0.2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hidden="1" x14ac:dyDescent="0.2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hidden="1" x14ac:dyDescent="0.2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hidden="1" x14ac:dyDescent="0.2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hidden="1" x14ac:dyDescent="0.2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hidden="1" x14ac:dyDescent="0.2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hidden="1" x14ac:dyDescent="0.2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hidden="1" x14ac:dyDescent="0.2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hidden="1" x14ac:dyDescent="0.2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hidden="1" x14ac:dyDescent="0.2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hidden="1" x14ac:dyDescent="0.2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hidden="1" x14ac:dyDescent="0.2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hidden="1" x14ac:dyDescent="0.2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hidden="1" x14ac:dyDescent="0.2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hidden="1" x14ac:dyDescent="0.2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hidden="1" x14ac:dyDescent="0.2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hidden="1" x14ac:dyDescent="0.2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hidden="1" x14ac:dyDescent="0.2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hidden="1" x14ac:dyDescent="0.2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hidden="1" x14ac:dyDescent="0.2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hidden="1" x14ac:dyDescent="0.2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hidden="1" x14ac:dyDescent="0.2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hidden="1" x14ac:dyDescent="0.2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hidden="1" x14ac:dyDescent="0.2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hidden="1" x14ac:dyDescent="0.2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hidden="1" x14ac:dyDescent="0.2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hidden="1" x14ac:dyDescent="0.2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hidden="1" x14ac:dyDescent="0.2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hidden="1" x14ac:dyDescent="0.2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hidden="1" x14ac:dyDescent="0.2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hidden="1" x14ac:dyDescent="0.2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hidden="1" x14ac:dyDescent="0.2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hidden="1" x14ac:dyDescent="0.2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hidden="1" x14ac:dyDescent="0.2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hidden="1" x14ac:dyDescent="0.2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hidden="1" x14ac:dyDescent="0.2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hidden="1" x14ac:dyDescent="0.2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hidden="1" x14ac:dyDescent="0.2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hidden="1" x14ac:dyDescent="0.2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hidden="1" x14ac:dyDescent="0.2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hidden="1" x14ac:dyDescent="0.2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hidden="1" x14ac:dyDescent="0.2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hidden="1" x14ac:dyDescent="0.2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hidden="1" x14ac:dyDescent="0.2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hidden="1" x14ac:dyDescent="0.2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hidden="1" x14ac:dyDescent="0.2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hidden="1" x14ac:dyDescent="0.2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hidden="1" x14ac:dyDescent="0.2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hidden="1" x14ac:dyDescent="0.2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hidden="1" x14ac:dyDescent="0.2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hidden="1" x14ac:dyDescent="0.2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hidden="1" x14ac:dyDescent="0.2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hidden="1" x14ac:dyDescent="0.2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hidden="1" x14ac:dyDescent="0.2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hidden="1" x14ac:dyDescent="0.2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hidden="1" x14ac:dyDescent="0.2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hidden="1" x14ac:dyDescent="0.2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hidden="1" x14ac:dyDescent="0.2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hidden="1" x14ac:dyDescent="0.2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hidden="1" x14ac:dyDescent="0.2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hidden="1" x14ac:dyDescent="0.2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hidden="1" x14ac:dyDescent="0.2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hidden="1" x14ac:dyDescent="0.2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hidden="1" x14ac:dyDescent="0.2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hidden="1" x14ac:dyDescent="0.2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hidden="1" x14ac:dyDescent="0.2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hidden="1" x14ac:dyDescent="0.2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hidden="1" x14ac:dyDescent="0.2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hidden="1" x14ac:dyDescent="0.2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hidden="1" x14ac:dyDescent="0.2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hidden="1" x14ac:dyDescent="0.2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hidden="1" x14ac:dyDescent="0.2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hidden="1" x14ac:dyDescent="0.2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hidden="1" x14ac:dyDescent="0.2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hidden="1" x14ac:dyDescent="0.2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hidden="1" x14ac:dyDescent="0.2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hidden="1" x14ac:dyDescent="0.2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hidden="1" x14ac:dyDescent="0.2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hidden="1" x14ac:dyDescent="0.2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hidden="1" x14ac:dyDescent="0.2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hidden="1" x14ac:dyDescent="0.2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hidden="1" x14ac:dyDescent="0.2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hidden="1" x14ac:dyDescent="0.2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hidden="1" x14ac:dyDescent="0.2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hidden="1" x14ac:dyDescent="0.2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hidden="1" x14ac:dyDescent="0.2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hidden="1" x14ac:dyDescent="0.2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hidden="1" x14ac:dyDescent="0.2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hidden="1" x14ac:dyDescent="0.2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hidden="1" x14ac:dyDescent="0.2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hidden="1" x14ac:dyDescent="0.2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hidden="1" x14ac:dyDescent="0.2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hidden="1" x14ac:dyDescent="0.2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hidden="1" x14ac:dyDescent="0.2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hidden="1" x14ac:dyDescent="0.2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hidden="1" x14ac:dyDescent="0.2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hidden="1" x14ac:dyDescent="0.2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hidden="1" x14ac:dyDescent="0.2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hidden="1" x14ac:dyDescent="0.2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hidden="1" x14ac:dyDescent="0.2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hidden="1" x14ac:dyDescent="0.2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hidden="1" x14ac:dyDescent="0.2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hidden="1" x14ac:dyDescent="0.2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hidden="1" x14ac:dyDescent="0.2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hidden="1" x14ac:dyDescent="0.2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hidden="1" x14ac:dyDescent="0.2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hidden="1" x14ac:dyDescent="0.2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hidden="1" x14ac:dyDescent="0.2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hidden="1" x14ac:dyDescent="0.2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hidden="1" x14ac:dyDescent="0.2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hidden="1" x14ac:dyDescent="0.2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hidden="1" x14ac:dyDescent="0.2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hidden="1" x14ac:dyDescent="0.2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hidden="1" x14ac:dyDescent="0.2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hidden="1" x14ac:dyDescent="0.2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hidden="1" x14ac:dyDescent="0.2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hidden="1" x14ac:dyDescent="0.2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hidden="1" x14ac:dyDescent="0.2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hidden="1" x14ac:dyDescent="0.2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hidden="1" x14ac:dyDescent="0.2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hidden="1" x14ac:dyDescent="0.2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hidden="1" x14ac:dyDescent="0.2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hidden="1" x14ac:dyDescent="0.2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hidden="1" x14ac:dyDescent="0.2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hidden="1" x14ac:dyDescent="0.2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hidden="1" x14ac:dyDescent="0.2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hidden="1" x14ac:dyDescent="0.2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hidden="1" x14ac:dyDescent="0.2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hidden="1" x14ac:dyDescent="0.2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hidden="1" x14ac:dyDescent="0.2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hidden="1" x14ac:dyDescent="0.2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hidden="1" x14ac:dyDescent="0.2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hidden="1" x14ac:dyDescent="0.2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hidden="1" x14ac:dyDescent="0.2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hidden="1" x14ac:dyDescent="0.2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hidden="1" x14ac:dyDescent="0.2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hidden="1" x14ac:dyDescent="0.2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hidden="1" x14ac:dyDescent="0.2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hidden="1" x14ac:dyDescent="0.2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hidden="1" x14ac:dyDescent="0.2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hidden="1" x14ac:dyDescent="0.2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hidden="1" x14ac:dyDescent="0.2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hidden="1" x14ac:dyDescent="0.2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hidden="1" x14ac:dyDescent="0.2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hidden="1" x14ac:dyDescent="0.2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hidden="1" x14ac:dyDescent="0.2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hidden="1" x14ac:dyDescent="0.2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hidden="1" x14ac:dyDescent="0.2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hidden="1" x14ac:dyDescent="0.2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hidden="1" x14ac:dyDescent="0.2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hidden="1" x14ac:dyDescent="0.2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hidden="1" x14ac:dyDescent="0.2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hidden="1" x14ac:dyDescent="0.2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hidden="1" x14ac:dyDescent="0.2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hidden="1" x14ac:dyDescent="0.2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hidden="1" x14ac:dyDescent="0.2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hidden="1" x14ac:dyDescent="0.2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hidden="1" x14ac:dyDescent="0.2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hidden="1" x14ac:dyDescent="0.2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hidden="1" x14ac:dyDescent="0.2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hidden="1" x14ac:dyDescent="0.2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hidden="1" x14ac:dyDescent="0.2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hidden="1" x14ac:dyDescent="0.2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hidden="1" x14ac:dyDescent="0.2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hidden="1" x14ac:dyDescent="0.2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hidden="1" x14ac:dyDescent="0.2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hidden="1" x14ac:dyDescent="0.2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hidden="1" x14ac:dyDescent="0.2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hidden="1" x14ac:dyDescent="0.2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hidden="1" x14ac:dyDescent="0.2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hidden="1" x14ac:dyDescent="0.2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hidden="1" x14ac:dyDescent="0.2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hidden="1" x14ac:dyDescent="0.2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hidden="1" x14ac:dyDescent="0.2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hidden="1" x14ac:dyDescent="0.2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hidden="1" x14ac:dyDescent="0.2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hidden="1" x14ac:dyDescent="0.2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hidden="1" x14ac:dyDescent="0.2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hidden="1" x14ac:dyDescent="0.2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hidden="1" x14ac:dyDescent="0.2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hidden="1" x14ac:dyDescent="0.2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hidden="1" x14ac:dyDescent="0.2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hidden="1" x14ac:dyDescent="0.2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hidden="1" x14ac:dyDescent="0.2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hidden="1" x14ac:dyDescent="0.2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hidden="1" x14ac:dyDescent="0.2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hidden="1" x14ac:dyDescent="0.2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hidden="1" x14ac:dyDescent="0.2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hidden="1" x14ac:dyDescent="0.2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hidden="1" x14ac:dyDescent="0.2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hidden="1" x14ac:dyDescent="0.2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hidden="1" x14ac:dyDescent="0.2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hidden="1" x14ac:dyDescent="0.2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hidden="1" x14ac:dyDescent="0.2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hidden="1" x14ac:dyDescent="0.2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hidden="1" x14ac:dyDescent="0.2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hidden="1" x14ac:dyDescent="0.2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hidden="1" x14ac:dyDescent="0.2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hidden="1" x14ac:dyDescent="0.2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hidden="1" x14ac:dyDescent="0.2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hidden="1" x14ac:dyDescent="0.2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hidden="1" x14ac:dyDescent="0.2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hidden="1" x14ac:dyDescent="0.2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hidden="1" x14ac:dyDescent="0.2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hidden="1" x14ac:dyDescent="0.2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hidden="1" x14ac:dyDescent="0.2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hidden="1" x14ac:dyDescent="0.2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hidden="1" x14ac:dyDescent="0.2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hidden="1" x14ac:dyDescent="0.2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hidden="1" x14ac:dyDescent="0.2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hidden="1" x14ac:dyDescent="0.2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hidden="1" x14ac:dyDescent="0.2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hidden="1" x14ac:dyDescent="0.2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hidden="1" x14ac:dyDescent="0.2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hidden="1" x14ac:dyDescent="0.2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hidden="1" x14ac:dyDescent="0.2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hidden="1" x14ac:dyDescent="0.2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hidden="1" x14ac:dyDescent="0.2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hidden="1" x14ac:dyDescent="0.2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hidden="1" x14ac:dyDescent="0.2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hidden="1" x14ac:dyDescent="0.2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hidden="1" x14ac:dyDescent="0.2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hidden="1" x14ac:dyDescent="0.2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hidden="1" x14ac:dyDescent="0.2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hidden="1" x14ac:dyDescent="0.2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hidden="1" x14ac:dyDescent="0.2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hidden="1" x14ac:dyDescent="0.2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hidden="1" x14ac:dyDescent="0.2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hidden="1" x14ac:dyDescent="0.2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hidden="1" x14ac:dyDescent="0.2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hidden="1" x14ac:dyDescent="0.2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hidden="1" x14ac:dyDescent="0.2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hidden="1" x14ac:dyDescent="0.2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hidden="1" x14ac:dyDescent="0.2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hidden="1" x14ac:dyDescent="0.2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hidden="1" x14ac:dyDescent="0.2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hidden="1" x14ac:dyDescent="0.2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hidden="1" x14ac:dyDescent="0.2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hidden="1" x14ac:dyDescent="0.2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hidden="1" x14ac:dyDescent="0.2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hidden="1" x14ac:dyDescent="0.2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hidden="1" x14ac:dyDescent="0.2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hidden="1" x14ac:dyDescent="0.2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hidden="1" x14ac:dyDescent="0.2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hidden="1" x14ac:dyDescent="0.2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hidden="1" x14ac:dyDescent="0.2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hidden="1" x14ac:dyDescent="0.2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hidden="1" x14ac:dyDescent="0.2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hidden="1" x14ac:dyDescent="0.2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hidden="1" x14ac:dyDescent="0.2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hidden="1" x14ac:dyDescent="0.2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hidden="1" x14ac:dyDescent="0.2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hidden="1" x14ac:dyDescent="0.2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hidden="1" x14ac:dyDescent="0.2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hidden="1" x14ac:dyDescent="0.2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hidden="1" x14ac:dyDescent="0.2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hidden="1" x14ac:dyDescent="0.2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hidden="1" x14ac:dyDescent="0.2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hidden="1" x14ac:dyDescent="0.2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hidden="1" x14ac:dyDescent="0.2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hidden="1" x14ac:dyDescent="0.2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hidden="1" x14ac:dyDescent="0.2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hidden="1" x14ac:dyDescent="0.2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hidden="1" x14ac:dyDescent="0.2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hidden="1" x14ac:dyDescent="0.2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hidden="1" x14ac:dyDescent="0.2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hidden="1" x14ac:dyDescent="0.2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hidden="1" x14ac:dyDescent="0.2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hidden="1" x14ac:dyDescent="0.2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hidden="1" x14ac:dyDescent="0.2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hidden="1" x14ac:dyDescent="0.2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hidden="1" x14ac:dyDescent="0.2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hidden="1" x14ac:dyDescent="0.2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hidden="1" x14ac:dyDescent="0.2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hidden="1" x14ac:dyDescent="0.2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hidden="1" x14ac:dyDescent="0.2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hidden="1" x14ac:dyDescent="0.2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hidden="1" x14ac:dyDescent="0.2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hidden="1" x14ac:dyDescent="0.2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hidden="1" x14ac:dyDescent="0.2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hidden="1" x14ac:dyDescent="0.2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hidden="1" x14ac:dyDescent="0.2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hidden="1" x14ac:dyDescent="0.2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hidden="1" x14ac:dyDescent="0.2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hidden="1" x14ac:dyDescent="0.2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hidden="1" x14ac:dyDescent="0.2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hidden="1" x14ac:dyDescent="0.2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hidden="1" x14ac:dyDescent="0.2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hidden="1" x14ac:dyDescent="0.2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hidden="1" x14ac:dyDescent="0.2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hidden="1" x14ac:dyDescent="0.2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hidden="1" x14ac:dyDescent="0.2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hidden="1" x14ac:dyDescent="0.2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hidden="1" x14ac:dyDescent="0.2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hidden="1" x14ac:dyDescent="0.2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hidden="1" x14ac:dyDescent="0.2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hidden="1" x14ac:dyDescent="0.2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hidden="1" x14ac:dyDescent="0.2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hidden="1" x14ac:dyDescent="0.2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hidden="1" x14ac:dyDescent="0.2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hidden="1" x14ac:dyDescent="0.2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hidden="1" x14ac:dyDescent="0.2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hidden="1" x14ac:dyDescent="0.2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hidden="1" x14ac:dyDescent="0.2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hidden="1" x14ac:dyDescent="0.2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hidden="1" x14ac:dyDescent="0.2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hidden="1" x14ac:dyDescent="0.2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hidden="1" x14ac:dyDescent="0.2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hidden="1" x14ac:dyDescent="0.2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hidden="1" x14ac:dyDescent="0.2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hidden="1" x14ac:dyDescent="0.2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hidden="1" x14ac:dyDescent="0.2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hidden="1" x14ac:dyDescent="0.2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hidden="1" x14ac:dyDescent="0.2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hidden="1" x14ac:dyDescent="0.2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hidden="1" x14ac:dyDescent="0.2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hidden="1" x14ac:dyDescent="0.2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hidden="1" x14ac:dyDescent="0.2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hidden="1" x14ac:dyDescent="0.2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hidden="1" x14ac:dyDescent="0.2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hidden="1" x14ac:dyDescent="0.2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hidden="1" x14ac:dyDescent="0.2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hidden="1" x14ac:dyDescent="0.2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hidden="1" x14ac:dyDescent="0.2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hidden="1" x14ac:dyDescent="0.2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hidden="1" x14ac:dyDescent="0.2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hidden="1" x14ac:dyDescent="0.2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hidden="1" x14ac:dyDescent="0.2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hidden="1" x14ac:dyDescent="0.2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hidden="1" x14ac:dyDescent="0.2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hidden="1" x14ac:dyDescent="0.2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hidden="1" x14ac:dyDescent="0.2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hidden="1" x14ac:dyDescent="0.2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hidden="1" x14ac:dyDescent="0.2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hidden="1" x14ac:dyDescent="0.2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hidden="1" x14ac:dyDescent="0.2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hidden="1" x14ac:dyDescent="0.2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hidden="1" x14ac:dyDescent="0.2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hidden="1" x14ac:dyDescent="0.2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hidden="1" x14ac:dyDescent="0.2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hidden="1" x14ac:dyDescent="0.2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hidden="1" x14ac:dyDescent="0.2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hidden="1" x14ac:dyDescent="0.2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hidden="1" x14ac:dyDescent="0.2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hidden="1" x14ac:dyDescent="0.2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hidden="1" x14ac:dyDescent="0.2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hidden="1" x14ac:dyDescent="0.2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hidden="1" x14ac:dyDescent="0.2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hidden="1" x14ac:dyDescent="0.2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hidden="1" x14ac:dyDescent="0.2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hidden="1" x14ac:dyDescent="0.2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hidden="1" x14ac:dyDescent="0.2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hidden="1" x14ac:dyDescent="0.2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hidden="1" x14ac:dyDescent="0.2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hidden="1" x14ac:dyDescent="0.2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hidden="1" x14ac:dyDescent="0.2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hidden="1" x14ac:dyDescent="0.2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hidden="1" x14ac:dyDescent="0.2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hidden="1" x14ac:dyDescent="0.2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hidden="1" x14ac:dyDescent="0.2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hidden="1" x14ac:dyDescent="0.2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hidden="1" x14ac:dyDescent="0.2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hidden="1" x14ac:dyDescent="0.2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hidden="1" x14ac:dyDescent="0.2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hidden="1" x14ac:dyDescent="0.2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hidden="1" x14ac:dyDescent="0.2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hidden="1" x14ac:dyDescent="0.2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hidden="1" x14ac:dyDescent="0.2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hidden="1" x14ac:dyDescent="0.2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hidden="1" x14ac:dyDescent="0.2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hidden="1" x14ac:dyDescent="0.2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hidden="1" x14ac:dyDescent="0.2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4.25" hidden="1" x14ac:dyDescent="0.2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4.25" hidden="1" x14ac:dyDescent="0.2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4.25" hidden="1" x14ac:dyDescent="0.2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4.25" hidden="1" x14ac:dyDescent="0.2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4.25" hidden="1" x14ac:dyDescent="0.2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4.25" hidden="1" x14ac:dyDescent="0.2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4.25" hidden="1" x14ac:dyDescent="0.2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4.25" hidden="1" x14ac:dyDescent="0.2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4.25" hidden="1" x14ac:dyDescent="0.2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4.25" hidden="1" x14ac:dyDescent="0.2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4.25" hidden="1" x14ac:dyDescent="0.2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4.25" hidden="1" x14ac:dyDescent="0.2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4.25" hidden="1" x14ac:dyDescent="0.2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4.25" hidden="1" x14ac:dyDescent="0.2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4.25" hidden="1" x14ac:dyDescent="0.2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4.25" hidden="1" x14ac:dyDescent="0.2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4.25" hidden="1" x14ac:dyDescent="0.2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4.25" hidden="1" x14ac:dyDescent="0.2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4.25" hidden="1" x14ac:dyDescent="0.2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4.25" hidden="1" x14ac:dyDescent="0.2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4.25" hidden="1" x14ac:dyDescent="0.2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4.25" hidden="1" x14ac:dyDescent="0.2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4.25" hidden="1" x14ac:dyDescent="0.2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4.25" hidden="1" x14ac:dyDescent="0.2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4.25" hidden="1" x14ac:dyDescent="0.2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4.25" hidden="1" x14ac:dyDescent="0.2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4.25" hidden="1" x14ac:dyDescent="0.2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4.25" hidden="1" x14ac:dyDescent="0.2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4.25" hidden="1" x14ac:dyDescent="0.2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4.25" hidden="1" x14ac:dyDescent="0.2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4.25" hidden="1" x14ac:dyDescent="0.2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4.25" hidden="1" x14ac:dyDescent="0.2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4.25" hidden="1" x14ac:dyDescent="0.2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4.25" hidden="1" x14ac:dyDescent="0.2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4.25" hidden="1" x14ac:dyDescent="0.2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4.25" hidden="1" x14ac:dyDescent="0.2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4.25" hidden="1" x14ac:dyDescent="0.2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4.25" hidden="1" x14ac:dyDescent="0.2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4.25" hidden="1" x14ac:dyDescent="0.2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4.25" hidden="1" x14ac:dyDescent="0.2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4.25" hidden="1" x14ac:dyDescent="0.2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4.25" hidden="1" x14ac:dyDescent="0.2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4.25" hidden="1" x14ac:dyDescent="0.2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4.25" hidden="1" x14ac:dyDescent="0.2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4.25" hidden="1" x14ac:dyDescent="0.2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4.25" hidden="1" x14ac:dyDescent="0.2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4.25" hidden="1" x14ac:dyDescent="0.2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4.25" hidden="1" x14ac:dyDescent="0.2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4.25" hidden="1" x14ac:dyDescent="0.2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4.25" hidden="1" x14ac:dyDescent="0.2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4.25" hidden="1" x14ac:dyDescent="0.2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4.25" hidden="1" x14ac:dyDescent="0.2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4.25" hidden="1" x14ac:dyDescent="0.2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4.25" hidden="1" x14ac:dyDescent="0.2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4.25" hidden="1" x14ac:dyDescent="0.2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4.25" hidden="1" x14ac:dyDescent="0.2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4.25" hidden="1" x14ac:dyDescent="0.2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4.25" hidden="1" x14ac:dyDescent="0.2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4.25" hidden="1" x14ac:dyDescent="0.2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4.25" hidden="1" x14ac:dyDescent="0.2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4.25" hidden="1" x14ac:dyDescent="0.2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4.25" hidden="1" x14ac:dyDescent="0.2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4.25" hidden="1" x14ac:dyDescent="0.2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4.25" hidden="1" x14ac:dyDescent="0.2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4.25" hidden="1" x14ac:dyDescent="0.2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4.25" hidden="1" x14ac:dyDescent="0.2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4.25" hidden="1" x14ac:dyDescent="0.2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4.25" hidden="1" x14ac:dyDescent="0.2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4.25" hidden="1" x14ac:dyDescent="0.2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4.25" hidden="1" x14ac:dyDescent="0.2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4.25" hidden="1" x14ac:dyDescent="0.2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4.25" hidden="1" x14ac:dyDescent="0.2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4.25" hidden="1" x14ac:dyDescent="0.2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4.25" hidden="1" x14ac:dyDescent="0.2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4.25" hidden="1" x14ac:dyDescent="0.2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4.25" hidden="1" x14ac:dyDescent="0.2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4.25" hidden="1" x14ac:dyDescent="0.2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4.25" hidden="1" x14ac:dyDescent="0.2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4.25" hidden="1" x14ac:dyDescent="0.2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4.25" hidden="1" x14ac:dyDescent="0.2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4.25" hidden="1" x14ac:dyDescent="0.2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4.25" hidden="1" x14ac:dyDescent="0.2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4.25" hidden="1" x14ac:dyDescent="0.2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4.25" hidden="1" x14ac:dyDescent="0.2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4.25" hidden="1" x14ac:dyDescent="0.2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4.25" hidden="1" x14ac:dyDescent="0.2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4.25" hidden="1" x14ac:dyDescent="0.2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4.25" hidden="1" x14ac:dyDescent="0.2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4.25" hidden="1" x14ac:dyDescent="0.2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4.25" hidden="1" x14ac:dyDescent="0.2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4.25" hidden="1" x14ac:dyDescent="0.2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4.25" hidden="1" x14ac:dyDescent="0.2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4.25" hidden="1" x14ac:dyDescent="0.2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4.25" hidden="1" x14ac:dyDescent="0.2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4.25" hidden="1" x14ac:dyDescent="0.2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4.25" hidden="1" x14ac:dyDescent="0.2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4.25" hidden="1" x14ac:dyDescent="0.2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4.25" hidden="1" x14ac:dyDescent="0.2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4.25" hidden="1" x14ac:dyDescent="0.2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4.25" hidden="1" x14ac:dyDescent="0.2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4.25" hidden="1" x14ac:dyDescent="0.2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4.25" hidden="1" x14ac:dyDescent="0.2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4.25" hidden="1" x14ac:dyDescent="0.2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4.25" hidden="1" x14ac:dyDescent="0.2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4.25" hidden="1" x14ac:dyDescent="0.2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4.25" hidden="1" x14ac:dyDescent="0.2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4.25" hidden="1" x14ac:dyDescent="0.2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4.25" hidden="1" x14ac:dyDescent="0.2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4.25" hidden="1" x14ac:dyDescent="0.2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4.25" hidden="1" x14ac:dyDescent="0.2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4.25" hidden="1" x14ac:dyDescent="0.2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4.25" hidden="1" x14ac:dyDescent="0.2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4.25" hidden="1" x14ac:dyDescent="0.2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4.25" hidden="1" x14ac:dyDescent="0.2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4.25" hidden="1" x14ac:dyDescent="0.2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4.25" hidden="1" x14ac:dyDescent="0.2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4.25" hidden="1" x14ac:dyDescent="0.2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4.25" hidden="1" x14ac:dyDescent="0.2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4.25" hidden="1" x14ac:dyDescent="0.2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4.25" hidden="1" x14ac:dyDescent="0.2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4.25" hidden="1" x14ac:dyDescent="0.2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4.25" hidden="1" x14ac:dyDescent="0.2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4.25" hidden="1" x14ac:dyDescent="0.2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4.25" hidden="1" x14ac:dyDescent="0.2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4.25" hidden="1" x14ac:dyDescent="0.2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4.25" hidden="1" x14ac:dyDescent="0.2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4.25" hidden="1" x14ac:dyDescent="0.2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4.25" hidden="1" x14ac:dyDescent="0.2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4.25" hidden="1" x14ac:dyDescent="0.2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4.25" hidden="1" x14ac:dyDescent="0.2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4.25" hidden="1" x14ac:dyDescent="0.2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4.25" hidden="1" x14ac:dyDescent="0.2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4.25" hidden="1" x14ac:dyDescent="0.2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4.25" hidden="1" x14ac:dyDescent="0.2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4.25" hidden="1" x14ac:dyDescent="0.2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4.25" hidden="1" x14ac:dyDescent="0.2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4.25" hidden="1" x14ac:dyDescent="0.2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4.25" hidden="1" x14ac:dyDescent="0.2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4.25" hidden="1" x14ac:dyDescent="0.2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4.25" hidden="1" x14ac:dyDescent="0.2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4.25" hidden="1" x14ac:dyDescent="0.2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4.25" hidden="1" x14ac:dyDescent="0.2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4.25" hidden="1" x14ac:dyDescent="0.2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4.25" hidden="1" x14ac:dyDescent="0.2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4.25" hidden="1" x14ac:dyDescent="0.2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4.25" hidden="1" x14ac:dyDescent="0.2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4.25" hidden="1" x14ac:dyDescent="0.2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4.25" hidden="1" x14ac:dyDescent="0.2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4.25" hidden="1" x14ac:dyDescent="0.2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4.25" hidden="1" x14ac:dyDescent="0.2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4.25" hidden="1" x14ac:dyDescent="0.2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4.25" hidden="1" x14ac:dyDescent="0.2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4.25" hidden="1" x14ac:dyDescent="0.2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4.25" hidden="1" x14ac:dyDescent="0.2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4.25" hidden="1" x14ac:dyDescent="0.2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4.25" hidden="1" x14ac:dyDescent="0.2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4.25" hidden="1" x14ac:dyDescent="0.2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4.25" hidden="1" x14ac:dyDescent="0.2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4.25" hidden="1" x14ac:dyDescent="0.2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4.25" hidden="1" x14ac:dyDescent="0.2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4.25" hidden="1" x14ac:dyDescent="0.2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4.25" hidden="1" x14ac:dyDescent="0.2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4.25" hidden="1" x14ac:dyDescent="0.2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4.25" hidden="1" x14ac:dyDescent="0.2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4.25" hidden="1" x14ac:dyDescent="0.2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4.25" hidden="1" x14ac:dyDescent="0.2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4.25" hidden="1" x14ac:dyDescent="0.2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4.25" hidden="1" x14ac:dyDescent="0.2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4.25" hidden="1" x14ac:dyDescent="0.2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4.25" hidden="1" x14ac:dyDescent="0.2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4.25" hidden="1" x14ac:dyDescent="0.2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4.25" hidden="1" x14ac:dyDescent="0.2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4.25" hidden="1" x14ac:dyDescent="0.2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4.25" hidden="1" x14ac:dyDescent="0.2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4.25" hidden="1" x14ac:dyDescent="0.2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4.25" hidden="1" x14ac:dyDescent="0.2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4.25" hidden="1" x14ac:dyDescent="0.2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4.25" hidden="1" x14ac:dyDescent="0.2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4.25" hidden="1" x14ac:dyDescent="0.2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4.25" hidden="1" x14ac:dyDescent="0.2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4.25" hidden="1" x14ac:dyDescent="0.2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4.25" hidden="1" x14ac:dyDescent="0.2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4.25" hidden="1" x14ac:dyDescent="0.2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4.25" hidden="1" x14ac:dyDescent="0.2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4.25" hidden="1" x14ac:dyDescent="0.2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4.25" hidden="1" x14ac:dyDescent="0.2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4.25" hidden="1" x14ac:dyDescent="0.2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4.25" hidden="1" x14ac:dyDescent="0.2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4.25" hidden="1" x14ac:dyDescent="0.2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4.25" hidden="1" x14ac:dyDescent="0.2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4.25" hidden="1" x14ac:dyDescent="0.2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4.25" hidden="1" x14ac:dyDescent="0.2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4.25" hidden="1" x14ac:dyDescent="0.2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4.25" hidden="1" x14ac:dyDescent="0.2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4.25" hidden="1" x14ac:dyDescent="0.2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4.25" hidden="1" x14ac:dyDescent="0.2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4.25" hidden="1" x14ac:dyDescent="0.2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4.25" hidden="1" x14ac:dyDescent="0.2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4.25" hidden="1" x14ac:dyDescent="0.2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4.25" hidden="1" x14ac:dyDescent="0.2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4.25" hidden="1" x14ac:dyDescent="0.2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4.25" hidden="1" x14ac:dyDescent="0.2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4.25" hidden="1" x14ac:dyDescent="0.2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4.25" hidden="1" x14ac:dyDescent="0.2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4.25" hidden="1" x14ac:dyDescent="0.2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4.25" hidden="1" x14ac:dyDescent="0.2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4.25" hidden="1" x14ac:dyDescent="0.2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4.25" hidden="1" x14ac:dyDescent="0.2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4.25" hidden="1" x14ac:dyDescent="0.2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4.25" hidden="1" x14ac:dyDescent="0.2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4.25" hidden="1" x14ac:dyDescent="0.2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4.25" hidden="1" x14ac:dyDescent="0.2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4.25" hidden="1" x14ac:dyDescent="0.2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4.25" hidden="1" x14ac:dyDescent="0.2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4.25" hidden="1" x14ac:dyDescent="0.2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4.25" hidden="1" x14ac:dyDescent="0.2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4.25" hidden="1" x14ac:dyDescent="0.2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4.25" hidden="1" x14ac:dyDescent="0.2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4.25" hidden="1" x14ac:dyDescent="0.2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4.25" hidden="1" x14ac:dyDescent="0.2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4.25" hidden="1" x14ac:dyDescent="0.2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4.25" hidden="1" x14ac:dyDescent="0.2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4.25" hidden="1" x14ac:dyDescent="0.2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4.25" hidden="1" x14ac:dyDescent="0.2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4.25" hidden="1" x14ac:dyDescent="0.2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4.25" hidden="1" x14ac:dyDescent="0.2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4.25" hidden="1" x14ac:dyDescent="0.2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4.25" hidden="1" x14ac:dyDescent="0.2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4.25" hidden="1" x14ac:dyDescent="0.2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4.25" hidden="1" x14ac:dyDescent="0.2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4.25" hidden="1" x14ac:dyDescent="0.2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4.25" hidden="1" x14ac:dyDescent="0.2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4.25" hidden="1" x14ac:dyDescent="0.2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4.25" hidden="1" x14ac:dyDescent="0.2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4.25" hidden="1" x14ac:dyDescent="0.2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4.25" hidden="1" x14ac:dyDescent="0.2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4.25" hidden="1" x14ac:dyDescent="0.2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4.25" hidden="1" x14ac:dyDescent="0.2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4.25" hidden="1" x14ac:dyDescent="0.2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4.25" hidden="1" x14ac:dyDescent="0.2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4.25" hidden="1" x14ac:dyDescent="0.2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4.25" hidden="1" x14ac:dyDescent="0.2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4.25" hidden="1" x14ac:dyDescent="0.2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4.25" hidden="1" x14ac:dyDescent="0.2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4.25" hidden="1" x14ac:dyDescent="0.2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4.25" hidden="1" x14ac:dyDescent="0.2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4.25" hidden="1" x14ac:dyDescent="0.2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4.25" hidden="1" x14ac:dyDescent="0.2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4.25" hidden="1" x14ac:dyDescent="0.2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4.25" hidden="1" x14ac:dyDescent="0.2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4.25" hidden="1" x14ac:dyDescent="0.2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4.25" hidden="1" x14ac:dyDescent="0.2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4.25" hidden="1" x14ac:dyDescent="0.2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4.25" hidden="1" x14ac:dyDescent="0.2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4.25" hidden="1" x14ac:dyDescent="0.2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4.25" hidden="1" x14ac:dyDescent="0.2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4.25" hidden="1" x14ac:dyDescent="0.2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4.25" hidden="1" x14ac:dyDescent="0.2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4.25" hidden="1" x14ac:dyDescent="0.2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4.25" hidden="1" x14ac:dyDescent="0.2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4.25" hidden="1" x14ac:dyDescent="0.2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4.25" hidden="1" x14ac:dyDescent="0.2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4.25" hidden="1" x14ac:dyDescent="0.2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4.25" hidden="1" x14ac:dyDescent="0.2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4.25" hidden="1" x14ac:dyDescent="0.2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4.25" hidden="1" x14ac:dyDescent="0.2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4.25" hidden="1" x14ac:dyDescent="0.2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4.25" hidden="1" x14ac:dyDescent="0.2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4.25" hidden="1" x14ac:dyDescent="0.2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4.25" hidden="1" x14ac:dyDescent="0.2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4.25" hidden="1" x14ac:dyDescent="0.2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4.25" hidden="1" x14ac:dyDescent="0.2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4.25" hidden="1" x14ac:dyDescent="0.2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4.25" hidden="1" x14ac:dyDescent="0.2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4.25" hidden="1" x14ac:dyDescent="0.2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4.25" hidden="1" x14ac:dyDescent="0.2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4.25" hidden="1" x14ac:dyDescent="0.2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4.25" hidden="1" x14ac:dyDescent="0.2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4.25" hidden="1" x14ac:dyDescent="0.2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4.25" hidden="1" x14ac:dyDescent="0.2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4.25" hidden="1" x14ac:dyDescent="0.2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4.25" hidden="1" x14ac:dyDescent="0.2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4.25" hidden="1" x14ac:dyDescent="0.2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4.25" hidden="1" x14ac:dyDescent="0.2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4.25" hidden="1" x14ac:dyDescent="0.2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4.25" hidden="1" x14ac:dyDescent="0.2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4.25" hidden="1" x14ac:dyDescent="0.2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4.25" hidden="1" x14ac:dyDescent="0.2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4.25" hidden="1" x14ac:dyDescent="0.2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4.25" hidden="1" x14ac:dyDescent="0.2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4.25" hidden="1" x14ac:dyDescent="0.2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4.25" hidden="1" x14ac:dyDescent="0.2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4.25" hidden="1" x14ac:dyDescent="0.2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4.25" hidden="1" x14ac:dyDescent="0.2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4.25" hidden="1" x14ac:dyDescent="0.2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4.25" hidden="1" x14ac:dyDescent="0.2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4.25" hidden="1" x14ac:dyDescent="0.2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4.25" hidden="1" x14ac:dyDescent="0.2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4.25" hidden="1" x14ac:dyDescent="0.2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4.25" hidden="1" x14ac:dyDescent="0.2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4.25" hidden="1" x14ac:dyDescent="0.2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4.25" hidden="1" x14ac:dyDescent="0.2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4.25" hidden="1" x14ac:dyDescent="0.2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4.25" hidden="1" x14ac:dyDescent="0.2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4.25" hidden="1" x14ac:dyDescent="0.2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4.25" hidden="1" x14ac:dyDescent="0.2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4.25" hidden="1" x14ac:dyDescent="0.2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4.25" hidden="1" x14ac:dyDescent="0.2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4.25" hidden="1" x14ac:dyDescent="0.2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4.25" hidden="1" x14ac:dyDescent="0.2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4.25" hidden="1" x14ac:dyDescent="0.2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4.25" hidden="1" x14ac:dyDescent="0.2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4.25" hidden="1" x14ac:dyDescent="0.2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4.25" hidden="1" x14ac:dyDescent="0.2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4.25" hidden="1" x14ac:dyDescent="0.2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4.25" hidden="1" x14ac:dyDescent="0.2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4.25" hidden="1" x14ac:dyDescent="0.2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4.25" hidden="1" x14ac:dyDescent="0.2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4.25" hidden="1" x14ac:dyDescent="0.2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4.25" hidden="1" x14ac:dyDescent="0.2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4.25" hidden="1" x14ac:dyDescent="0.2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4.25" hidden="1" x14ac:dyDescent="0.2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4.25" hidden="1" x14ac:dyDescent="0.2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4.25" hidden="1" x14ac:dyDescent="0.2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4.25" hidden="1" x14ac:dyDescent="0.2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4.25" hidden="1" x14ac:dyDescent="0.2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4.25" hidden="1" x14ac:dyDescent="0.2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4.25" hidden="1" x14ac:dyDescent="0.2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4.25" hidden="1" x14ac:dyDescent="0.2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4.25" hidden="1" x14ac:dyDescent="0.2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4.25" hidden="1" x14ac:dyDescent="0.2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4.25" hidden="1" x14ac:dyDescent="0.2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4.25" hidden="1" x14ac:dyDescent="0.2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4.25" hidden="1" x14ac:dyDescent="0.2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4.25" hidden="1" x14ac:dyDescent="0.2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4.25" hidden="1" x14ac:dyDescent="0.2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4.25" hidden="1" x14ac:dyDescent="0.2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4.25" hidden="1" x14ac:dyDescent="0.2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4.25" hidden="1" x14ac:dyDescent="0.2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4.25" hidden="1" x14ac:dyDescent="0.2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4.25" hidden="1" x14ac:dyDescent="0.2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4.25" hidden="1" x14ac:dyDescent="0.2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4.25" hidden="1" x14ac:dyDescent="0.2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4.25" hidden="1" x14ac:dyDescent="0.2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4.25" hidden="1" x14ac:dyDescent="0.2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4.25" hidden="1" x14ac:dyDescent="0.2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4.25" hidden="1" x14ac:dyDescent="0.2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4.25" hidden="1" x14ac:dyDescent="0.2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4.25" hidden="1" x14ac:dyDescent="0.2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4.25" hidden="1" x14ac:dyDescent="0.2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4.25" hidden="1" x14ac:dyDescent="0.2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4.25" hidden="1" x14ac:dyDescent="0.2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4.25" hidden="1" x14ac:dyDescent="0.2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4.25" hidden="1" x14ac:dyDescent="0.2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4.25" hidden="1" x14ac:dyDescent="0.2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4.25" hidden="1" x14ac:dyDescent="0.2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4.25" hidden="1" x14ac:dyDescent="0.2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4.25" hidden="1" x14ac:dyDescent="0.2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4.25" hidden="1" x14ac:dyDescent="0.2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4.25" hidden="1" x14ac:dyDescent="0.2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4.25" hidden="1" x14ac:dyDescent="0.2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4.25" hidden="1" x14ac:dyDescent="0.2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4.25" hidden="1" x14ac:dyDescent="0.2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4.25" hidden="1" x14ac:dyDescent="0.2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4.25" hidden="1" x14ac:dyDescent="0.2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4.25" hidden="1" x14ac:dyDescent="0.2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4.25" hidden="1" x14ac:dyDescent="0.2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4.25" hidden="1" x14ac:dyDescent="0.2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4.25" hidden="1" x14ac:dyDescent="0.2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4.25" hidden="1" x14ac:dyDescent="0.2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4.25" hidden="1" x14ac:dyDescent="0.2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4.25" hidden="1" x14ac:dyDescent="0.2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4.25" hidden="1" x14ac:dyDescent="0.2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4.25" hidden="1" x14ac:dyDescent="0.2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4.25" hidden="1" x14ac:dyDescent="0.2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4.25" hidden="1" x14ac:dyDescent="0.2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4.25" hidden="1" x14ac:dyDescent="0.2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4.25" hidden="1" x14ac:dyDescent="0.2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4.25" hidden="1" x14ac:dyDescent="0.2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4.25" hidden="1" x14ac:dyDescent="0.2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4.25" hidden="1" x14ac:dyDescent="0.2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4.25" hidden="1" x14ac:dyDescent="0.2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4.25" hidden="1" x14ac:dyDescent="0.2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4.25" hidden="1" x14ac:dyDescent="0.2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4.25" hidden="1" x14ac:dyDescent="0.2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4.25" hidden="1" x14ac:dyDescent="0.2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4.25" hidden="1" x14ac:dyDescent="0.2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4.25" hidden="1" x14ac:dyDescent="0.2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4.25" hidden="1" x14ac:dyDescent="0.2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4.25" hidden="1" x14ac:dyDescent="0.2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4.25" hidden="1" x14ac:dyDescent="0.2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4.25" hidden="1" x14ac:dyDescent="0.2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4.25" hidden="1" x14ac:dyDescent="0.2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4.25" hidden="1" x14ac:dyDescent="0.2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4.25" hidden="1" x14ac:dyDescent="0.2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4.25" hidden="1" x14ac:dyDescent="0.2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4.25" hidden="1" x14ac:dyDescent="0.2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4.25" hidden="1" x14ac:dyDescent="0.2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4.25" hidden="1" x14ac:dyDescent="0.2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4.25" hidden="1" x14ac:dyDescent="0.2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>
    <filterColumn colId="7">
      <filters>
        <filter val="ACCIONACGE DISTRIBUCIÓNAlto Jahuel 220SIC 2013/03_2 (emelectric)BS3"/>
        <filter val="ACCIONACGE DISTRIBUCIÓNAncoa 220SIC 2013/03_2 (emelectric)BS3"/>
        <filter val="ACCIONACGE DISTRIBUCIÓNCerro Navia 220SIC 2013/03_2 (emelectric)BS3"/>
        <filter val="ACCIONACGE DISTRIBUCIÓNCharrua 220SIC 2013/03_2 (emelectric)BS3"/>
        <filter val="ACCIONACGE DISTRIBUCIÓNChena 220SIC 2013/03_2 (emelectric)BS3"/>
        <filter val="ACCIONACGE DISTRIBUCIÓNColbun 220SIC 2013/03_2 (emelectric)BS3"/>
        <filter val="ACCIONACGE DISTRIBUCIÓNHualpen 220SIC 2013/03_2 (emelectric)BS3"/>
        <filter val="ACCIONACGE DISTRIBUCIÓNItahue 220SIC 2013/03_2 (emelectric)BS3"/>
        <filter val="ACCIONACGE DISTRIBUCIÓNLagunillas 220SIC 2013/03_2 (emelectric)BS3"/>
        <filter val="ACCIONACGE DISTRIBUCIÓNMelipilla 220SIC 2013/03_2 (emelectric)BS3"/>
        <filter val="ACCIONACGE DISTRIBUCIÓNNogales 220SIC 2013/03_2 (emelectric)BS3"/>
        <filter val="ACCIONACGE DISTRIBUCIÓNPolpaico 220SIC 2013/03_2 (emelectric)BS3"/>
        <filter val="ACCIONACGE DISTRIBUCIÓNQuillota 220SIC 2013/03_2 (emelectric)BS3"/>
        <filter val="ACCIONACGE DISTRIBUCIÓNRapel 220SIC 2013/03_2 (emelectric)BS3"/>
        <filter val="ACCIONACGE DISTRIBUCIÓNTemuco 220SIC 2013/03_2 (emelectric)BS3"/>
        <filter val="ACCIONACGE DISTRIBUCIÓNValdivia 220SIC 2013/03_2 (emelectric)BS3"/>
        <filter val="AES GENERCGE DistribuciónAlto Jahuel 220EMEL-SIC 2006/01-2 (Emelectric)BB_Sur"/>
        <filter val="AES GENERCGE DistribuciónAncoa 220EMEL-SIC 2006/01-2 (Emelectric)BB_Sur"/>
        <filter val="AES GENERCGE DistribuciónCerro Navia 220EMEL-SIC 2006/01-2 (Emelectric)BB_Sur"/>
        <filter val="AES GENERCGE DistribuciónCharrua 220EMEL-SIC 2006/01-2 (Emelectric)BB_Sur"/>
        <filter val="AES GENERCGE DistribuciónChena 220EMEL-SIC 2006/01-2 (Emelectric)BB_Sur"/>
        <filter val="AES GENERCGE DistribuciónColbun 220EMEL-SIC 2006/01-2 (Emelectric)BB_Sur"/>
        <filter val="AES GENERCGE DistribuciónHualpen 220EMEL-SIC 2006/01-2 (Emelectric)BB_Sur"/>
        <filter val="AES GENERCGE DistribuciónItahue 220EMEL-SIC 2006/01-2 (Emelectric)BB_Sur"/>
        <filter val="AES GENERCGE DistribuciónLagunillas 220EMEL-SIC 2006/01-2 (Emelectric)BB_Sur"/>
        <filter val="AES GENERCGE DistribuciónMelipilla 220EMEL-SIC 2006/01-2 (Emelectric)BB_Sur"/>
        <filter val="AES GENERCGE DistribuciónNogales 220EMEL-SIC 2006/01-2 (Emelectric)BB_Sur"/>
        <filter val="AES GENERCGE DistribuciónPolpaico 220EMEL-SIC 2006/01-2 (Emelectric)BB_Sur"/>
        <filter val="AES GENERCGE DistribuciónQuillota 220EMEL-SIC 2006/01-2 (Emelectric)BB_Sur"/>
        <filter val="AES GENERCGE DistribuciónRapel 220EMEL-SIC 2006/01-2 (Emelectric)BB_Sur"/>
        <filter val="AES GENERCGE DistribuciónTemuco 220EMEL-SIC 2006/01-2 (Emelectric)BB_Sur"/>
        <filter val="AES GENERCGE DistribuciónValdivia 220EMEL-SIC 2006/01-2 (Emelectric)BB_Sur"/>
        <filter val="Chungungo S.A.CGE DistribuciónAlto Jahuel 220SIC 2013/03_2 (Emelectric)BS1B"/>
        <filter val="Chungungo S.A.CGE DistribuciónAncoa 220SIC 2013/03_2 (Emelectric)BS1B"/>
        <filter val="Chungungo S.A.CGE DistribuciónCerro Navia 220SIC 2013/03_2 (Emelectric)BS1B"/>
        <filter val="Chungungo S.A.CGE DistribuciónCharrua 220SIC 2013/03_2 (Emelectric)BS1B"/>
        <filter val="Chungungo S.A.CGE DistribuciónChena 220SIC 2013/03_2 (Emelectric)BS1B"/>
        <filter val="Chungungo S.A.CGE DistribuciónColbun 220SIC 2013/03_2 (Emelectric)BS1B"/>
        <filter val="Chungungo S.A.CGE DistribuciónHualpen 220SIC 2013/03_2 (Emelectric)BS1B"/>
        <filter val="Chungungo S.A.CGE DistribuciónItahue 220SIC 2013/03_2 (Emelectric)BS1B"/>
        <filter val="Chungungo S.A.CGE DistribuciónLagunillas 220SIC 2013/03_2 (Emelectric)BS1B"/>
        <filter val="Chungungo S.A.CGE DistribuciónMelipilla 220SIC 2013/03_2 (Emelectric)BS1B"/>
        <filter val="Chungungo S.A.CGE DistribuciónNogales 220SIC 2013/03_2 (Emelectric)BS1B"/>
        <filter val="Chungungo S.A.CGE DistribuciónPolpaico 220SIC 2013/03_2 (Emelectric)BS1B"/>
        <filter val="Chungungo S.A.CGE DistribuciónQuillota 220SIC 2013/03_2 (Emelectric)BS1B"/>
        <filter val="Chungungo S.A.CGE DistribuciónRapel 220SIC 2013/03_2 (Emelectric)BS1B"/>
        <filter val="Chungungo S.A.CGE DistribuciónTemuco 220SIC 2013/03_2 (Emelectric)BS1B"/>
        <filter val="Chungungo S.A.CGE DistribuciónValdivia 220SIC 2013/03_2 (Emelectric)BS1B"/>
        <filter val="COLBÚNCGE DistribuciónAlto Jahuel 220SIC 2013/03_2 (Emelectric)BS2B"/>
        <filter val="COLBÚNCGE DistribuciónAncoa 220SIC 2013/03_2 (Emelectric)BS2B"/>
        <filter val="COLBÚNCGE DistribuciónCerro Navia 220SIC 2013/03_2 (Emelectric)BS2B"/>
        <filter val="COLBÚNCGE DistribuciónCharrua 220SIC 2013/03_2 (Emelectric)BS2B"/>
        <filter val="COLBÚNCGE DistribuciónChena 220SIC 2013/03_2 (Emelectric)BS2B"/>
        <filter val="COLBÚNCGE DistribuciónColbun 220SIC 2013/03_2 (Emelectric)BS2B"/>
        <filter val="COLBÚNCGE DistribuciónHualpen 220SIC 2013/03_2 (Emelectric)BS2B"/>
        <filter val="COLBÚNCGE DistribuciónItahue 220SIC 2013/03_2 (Emelectric)BS2B"/>
        <filter val="COLBÚNCGE DistribuciónLagunillas 220SIC 2013/03_2 (Emelectric)BS2B"/>
        <filter val="COLBÚNCGE DistribuciónMelipilla 220SIC 2013/03_2 (Emelectric)BS2B"/>
        <filter val="COLBÚNCGE DistribuciónNogales 220SIC 2013/03_2 (Emelectric)BS2B"/>
        <filter val="COLBÚNCGE DistribuciónPolpaico 220SIC 2013/03_2 (Emelectric)BS2B"/>
        <filter val="COLBÚNCGE DistribuciónQuillota 220SIC 2013/03_2 (Emelectric)BS2B"/>
        <filter val="COLBÚNCGE DistribuciónRapel 220SIC 2013/03_2 (Emelectric)BS2B"/>
        <filter val="COLBÚNCGE DistribuciónTemuco 220SIC 2013/03_2 (Emelectric)BS2B"/>
        <filter val="COLBÚNCGE DistribuciónValdivia 220SIC 2013/03_2 (Emelectric)BS2B"/>
        <filter val="E-CLCGE DISTRIBUCIÓNAlto Jahuel 220SIC 2013/03_2 (emelectric)BS3"/>
        <filter val="E-CLCGE DISTRIBUCIÓNAncoa 220SIC 2013/03_2 (emelectric)BS3"/>
        <filter val="E-CLCGE DISTRIBUCIÓNCerro Navia 220SIC 2013/03_2 (emelectric)BS3"/>
        <filter val="E-CLCGE DISTRIBUCIÓNCharrua 220SIC 2013/03_2 (emelectric)BS3"/>
        <filter val="E-CLCGE DISTRIBUCIÓNChena 220SIC 2013/03_2 (emelectric)BS3"/>
        <filter val="E-CLCGE DISTRIBUCIÓNColbun 220SIC 2013/03_2 (emelectric)BS3"/>
        <filter val="E-CLCGE DISTRIBUCIÓNHualpen 220SIC 2013/03_2 (emelectric)BS3"/>
        <filter val="E-CLCGE DISTRIBUCIÓNItahue 220SIC 2013/03_2 (emelectric)BS3"/>
        <filter val="E-CLCGE DISTRIBUCIÓNLagunillas 220SIC 2013/03_2 (emelectric)BS3"/>
        <filter val="E-CLCGE DISTRIBUCIÓNMelipilla 220SIC 2013/03_2 (emelectric)BS3"/>
        <filter val="E-CLCGE DISTRIBUCIÓNNogales 220SIC 2013/03_2 (emelectric)BS3"/>
        <filter val="E-CLCGE DISTRIBUCIÓNPolpaico 220SIC 2013/03_2 (emelectric)BS3"/>
        <filter val="E-CLCGE DISTRIBUCIÓNQuillota 220SIC 2013/03_2 (emelectric)BS3"/>
        <filter val="E-CLCGE DISTRIBUCIÓNRapel 220SIC 2013/03_2 (emelectric)BS3"/>
        <filter val="E-CLCGE DISTRIBUCIÓNTemuco 220SIC 2013/03_2 (emelectric)BS3"/>
        <filter val="E-CLCGE DISTRIBUCIÓNValdivia 220SIC 2013/03_2 (emelectric)BS3"/>
        <filter val="Empresa Eléctrica Carén S.A.CGE DistribuciónAlto Jahuel 220SIC 2013/03_2 (Emelectric)BS1A"/>
        <filter val="Empresa Eléctrica Carén S.A.CGE DistribuciónAlto Jahuel 220SIC 2013/03_2 (Emelectric)BS1B"/>
        <filter val="Empresa Eléctrica Carén S.A.CGE DistribuciónAlto Jahuel 220SIC 2013/03_2 (Emelectric)BS1C"/>
        <filter val="Empresa Eléctrica Carén S.A.CGE DISTRIBUCIÓNAlto Jahuel 220SIC 2013/03_2 (emelectric)BS3"/>
        <filter val="Empresa Eléctrica Carén S.A.CGE DistribuciónAncoa 220SIC 2013/03_2 (Emelectric)BS1A"/>
        <filter val="Empresa Eléctrica Carén S.A.CGE DistribuciónAncoa 220SIC 2013/03_2 (Emelectric)BS1B"/>
        <filter val="Empresa Eléctrica Carén S.A.CGE DistribuciónAncoa 220SIC 2013/03_2 (Emelectric)BS1C"/>
        <filter val="Empresa Eléctrica Carén S.A.CGE DISTRIBUCIÓNAncoa 220SIC 2013/03_2 (emelectric)BS3"/>
        <filter val="Empresa Eléctrica Carén S.A.CGE DistribuciónCerro Navia 220SIC 2013/03_2 (Emelectric)BS1A"/>
        <filter val="Empresa Eléctrica Carén S.A.CGE DistribuciónCerro Navia 220SIC 2013/03_2 (Emelectric)BS1B"/>
        <filter val="Empresa Eléctrica Carén S.A.CGE DistribuciónCerro Navia 220SIC 2013/03_2 (Emelectric)BS1C"/>
        <filter val="Empresa Eléctrica Carén S.A.CGE DISTRIBUCIÓNCerro Navia 220SIC 2013/03_2 (emelectric)BS3"/>
        <filter val="Empresa Eléctrica Carén S.A.CGE DistribuciónCharrua 220SIC 2013/03_2 (Emelectric)BS1A"/>
        <filter val="Empresa Eléctrica Carén S.A.CGE DistribuciónCharrua 220SIC 2013/03_2 (Emelectric)BS1B"/>
        <filter val="Empresa Eléctrica Carén S.A.CGE DistribuciónCharrua 220SIC 2013/03_2 (Emelectric)BS1C"/>
        <filter val="Empresa Eléctrica Carén S.A.CGE DISTRIBUCIÓNCharrua 220SIC 2013/03_2 (emelectric)BS3"/>
        <filter val="Empresa Eléctrica Carén S.A.CGE DistribuciónChena 220SIC 2013/03_2 (Emelectric)BS1A"/>
        <filter val="Empresa Eléctrica Carén S.A.CGE DistribuciónChena 220SIC 2013/03_2 (Emelectric)BS1B"/>
        <filter val="Empresa Eléctrica Carén S.A.CGE DistribuciónChena 220SIC 2013/03_2 (Emelectric)BS1C"/>
        <filter val="Empresa Eléctrica Carén S.A.CGE DISTRIBUCIÓNChena 220SIC 2013/03_2 (emelectric)BS3"/>
        <filter val="Empresa Eléctrica Carén S.A.CGE DistribuciónColbun 220SIC 2013/03_2 (Emelectric)BS1A"/>
        <filter val="Empresa Eléctrica Carén S.A.CGE DistribuciónColbun 220SIC 2013/03_2 (Emelectric)BS1B"/>
        <filter val="Empresa Eléctrica Carén S.A.CGE DistribuciónColbun 220SIC 2013/03_2 (Emelectric)BS1C"/>
        <filter val="Empresa Eléctrica Carén S.A.CGE DISTRIBUCIÓNColbun 220SIC 2013/03_2 (emelectric)BS3"/>
        <filter val="Empresa Eléctrica Carén S.A.CGE DistribuciónHualpen 220SIC 2013/03_2 (Emelectric)BS1A"/>
        <filter val="Empresa Eléctrica Carén S.A.CGE DistribuciónHualpen 220SIC 2013/03_2 (Emelectric)BS1B"/>
        <filter val="Empresa Eléctrica Carén S.A.CGE DistribuciónHualpen 220SIC 2013/03_2 (Emelectric)BS1C"/>
        <filter val="Empresa Eléctrica Carén S.A.CGE DISTRIBUCIÓNHualpen 220SIC 2013/03_2 (emelectric)BS3"/>
        <filter val="Empresa Eléctrica Carén S.A.CGE DistribuciónItahue 220SIC 2013/03_2 (Emelectric)BS1A"/>
        <filter val="Empresa Eléctrica Carén S.A.CGE DistribuciónItahue 220SIC 2013/03_2 (Emelectric)BS1B"/>
        <filter val="Empresa Eléctrica Carén S.A.CGE DistribuciónItahue 220SIC 2013/03_2 (Emelectric)BS1C"/>
        <filter val="Empresa Eléctrica Carén S.A.CGE DISTRIBUCIÓNItahue 220SIC 2013/03_2 (emelectric)BS3"/>
        <filter val="Empresa Eléctrica Carén S.A.CGE DistribuciónLagunillas 220SIC 2013/03_2 (Emelectric)BS1A"/>
        <filter val="Empresa Eléctrica Carén S.A.CGE DistribuciónLagunillas 220SIC 2013/03_2 (Emelectric)BS1B"/>
        <filter val="Empresa Eléctrica Carén S.A.CGE DistribuciónLagunillas 220SIC 2013/03_2 (Emelectric)BS1C"/>
        <filter val="Empresa Eléctrica Carén S.A.CGE DISTRIBUCIÓNLagunillas 220SIC 2013/03_2 (emelectric)BS3"/>
        <filter val="Empresa Eléctrica Carén S.A.CGE DistribuciónMelipilla 220SIC 2013/03_2 (Emelectric)BS1A"/>
        <filter val="Empresa Eléctrica Carén S.A.CGE DistribuciónMelipilla 220SIC 2013/03_2 (Emelectric)BS1B"/>
        <filter val="Empresa Eléctrica Carén S.A.CGE DistribuciónMelipilla 220SIC 2013/03_2 (Emelectric)BS1C"/>
        <filter val="Empresa Eléctrica Carén S.A.CGE DISTRIBUCIÓNMelipilla 220SIC 2013/03_2 (emelectric)BS3"/>
        <filter val="Empresa Eléctrica Carén S.A.CGE DistribuciónNogales 220SIC 2013/03_2 (Emelectric)BS1A"/>
        <filter val="Empresa Eléctrica Carén S.A.CGE DistribuciónNogales 220SIC 2013/03_2 (Emelectric)BS1B"/>
        <filter val="Empresa Eléctrica Carén S.A.CGE DistribuciónNogales 220SIC 2013/03_2 (Emelectric)BS1C"/>
        <filter val="Empresa Eléctrica Carén S.A.CGE DISTRIBUCIÓNNogales 220SIC 2013/03_2 (emelectric)BS3"/>
        <filter val="Empresa Eléctrica Carén S.A.CGE DistribuciónPolpaico 220SIC 2013/03_2 (Emelectric)BS1A"/>
        <filter val="Empresa Eléctrica Carén S.A.CGE DistribuciónPolpaico 220SIC 2013/03_2 (Emelectric)BS1B"/>
        <filter val="Empresa Eléctrica Carén S.A.CGE DistribuciónPolpaico 220SIC 2013/03_2 (Emelectric)BS1C"/>
        <filter val="Empresa Eléctrica Carén S.A.CGE DISTRIBUCIÓNPolpaico 220SIC 2013/03_2 (emelectric)BS3"/>
        <filter val="Empresa Eléctrica Carén S.A.CGE DistribuciónQuillota 220SIC 2013/03_2 (Emelectric)BS1A"/>
        <filter val="Empresa Eléctrica Carén S.A.CGE DistribuciónQuillota 220SIC 2013/03_2 (Emelectric)BS1B"/>
        <filter val="Empresa Eléctrica Carén S.A.CGE DistribuciónQuillota 220SIC 2013/03_2 (Emelectric)BS1C"/>
        <filter val="Empresa Eléctrica Carén S.A.CGE DISTRIBUCIÓNQuillota 220SIC 2013/03_2 (emelectric)BS3"/>
        <filter val="Empresa Eléctrica Carén S.A.CGE DistribuciónRapel 220SIC 2013/03_2 (Emelectric)BS1A"/>
        <filter val="Empresa Eléctrica Carén S.A.CGE DistribuciónRapel 220SIC 2013/03_2 (Emelectric)BS1B"/>
        <filter val="Empresa Eléctrica Carén S.A.CGE DistribuciónRapel 220SIC 2013/03_2 (Emelectric)BS1C"/>
        <filter val="Empresa Eléctrica Carén S.A.CGE DISTRIBUCIÓNRapel 220SIC 2013/03_2 (emelectric)BS3"/>
        <filter val="Empresa Eléctrica Carén S.A.CGE DistribuciónTemuco 220SIC 2013/03_2 (Emelectric)BS1A"/>
        <filter val="Empresa Eléctrica Carén S.A.CGE DistribuciónTemuco 220SIC 2013/03_2 (Emelectric)BS1B"/>
        <filter val="Empresa Eléctrica Carén S.A.CGE DistribuciónTemuco 220SIC 2013/03_2 (Emelectric)BS1C"/>
        <filter val="Empresa Eléctrica Carén S.A.CGE DISTRIBUCIÓNTemuco 220SIC 2013/03_2 (emelectric)BS3"/>
        <filter val="Empresa Eléctrica Carén S.A.CGE DistribuciónValdivia 220SIC 2013/03_2 (Emelectric)BS1A"/>
        <filter val="Empresa Eléctrica Carén S.A.CGE DistribuciónValdivia 220SIC 2013/03_2 (Emelectric)BS1B"/>
        <filter val="Empresa Eléctrica Carén S.A.CGE DistribuciónValdivia 220SIC 2013/03_2 (Emelectric)BS1C"/>
        <filter val="Empresa Eléctrica Carén S.A.CGE DISTRIBUCIÓNValdivia 220SIC 2013/03_2 (emelectric)BS3"/>
        <filter val="Empresa Eléctrica ERNC-1 SpA.CGE DistribuciónAlto Jahuel 220SIC 2013/03_2 (Emelectric)BS1A"/>
        <filter val="Empresa Eléctrica ERNC-1 SpA.CGE DistribuciónAlto Jahuel 220SIC 2013/03_2 (Emelectric)BS1B"/>
        <filter val="Empresa Eléctrica ERNC-1 SpA.CGE DistribuciónAlto Jahuel 220SIC 2013/03_2 (Emelectric)BS1C"/>
        <filter val="Empresa Eléctrica ERNC-1 SpA.CGE DistribuciónAncoa 220SIC 2013/03_2 (Emelectric)BS1A"/>
        <filter val="Empresa Eléctrica ERNC-1 SpA.CGE DistribuciónAncoa 220SIC 2013/03_2 (Emelectric)BS1B"/>
        <filter val="Empresa Eléctrica ERNC-1 SpA.CGE DistribuciónAncoa 220SIC 2013/03_2 (Emelectric)BS1C"/>
        <filter val="Empresa Eléctrica ERNC-1 SpA.CGE DistribuciónCerro Navia 220SIC 2013/03_2 (Emelectric)BS1A"/>
        <filter val="Empresa Eléctrica ERNC-1 SpA.CGE DistribuciónCerro Navia 220SIC 2013/03_2 (Emelectric)BS1B"/>
        <filter val="Empresa Eléctrica ERNC-1 SpA.CGE DistribuciónCerro Navia 220SIC 2013/03_2 (Emelectric)BS1C"/>
        <filter val="Empresa Eléctrica ERNC-1 SpA.CGE DistribuciónCharrua 220SIC 2013/03_2 (Emelectric)BS1A"/>
        <filter val="Empresa Eléctrica ERNC-1 SpA.CGE DistribuciónCharrua 220SIC 2013/03_2 (Emelectric)BS1B"/>
        <filter val="Empresa Eléctrica ERNC-1 SpA.CGE DistribuciónCharrua 220SIC 2013/03_2 (Emelectric)BS1C"/>
        <filter val="Empresa Eléctrica ERNC-1 SpA.CGE DistribuciónChena 220SIC 2013/03_2 (Emelectric)BS1A"/>
        <filter val="Empresa Eléctrica ERNC-1 SpA.CGE DistribuciónChena 220SIC 2013/03_2 (Emelectric)BS1B"/>
        <filter val="Empresa Eléctrica ERNC-1 SpA.CGE DistribuciónChena 220SIC 2013/03_2 (Emelectric)BS1C"/>
        <filter val="Empresa Eléctrica ERNC-1 SpA.CGE DistribuciónColbun 220SIC 2013/03_2 (Emelectric)BS1A"/>
        <filter val="Empresa Eléctrica ERNC-1 SpA.CGE DistribuciónColbun 220SIC 2013/03_2 (Emelectric)BS1B"/>
        <filter val="Empresa Eléctrica ERNC-1 SpA.CGE DistribuciónColbun 220SIC 2013/03_2 (Emelectric)BS1C"/>
        <filter val="Empresa Eléctrica ERNC-1 SpA.CGE DistribuciónHualpen 220SIC 2013/03_2 (Emelectric)BS1A"/>
        <filter val="Empresa Eléctrica ERNC-1 SpA.CGE DistribuciónHualpen 220SIC 2013/03_2 (Emelectric)BS1B"/>
        <filter val="Empresa Eléctrica ERNC-1 SpA.CGE DistribuciónHualpen 220SIC 2013/03_2 (Emelectric)BS1C"/>
        <filter val="Empresa Eléctrica ERNC-1 SpA.CGE DistribuciónItahue 220SIC 2013/03_2 (Emelectric)BS1A"/>
        <filter val="Empresa Eléctrica ERNC-1 SpA.CGE DistribuciónItahue 220SIC 2013/03_2 (Emelectric)BS1B"/>
        <filter val="Empresa Eléctrica ERNC-1 SpA.CGE DistribuciónItahue 220SIC 2013/03_2 (Emelectric)BS1C"/>
        <filter val="Empresa Eléctrica ERNC-1 SpA.CGE DistribuciónLagunillas 220SIC 2013/03_2 (Emelectric)BS1A"/>
        <filter val="Empresa Eléctrica ERNC-1 SpA.CGE DistribuciónLagunillas 220SIC 2013/03_2 (Emelectric)BS1B"/>
        <filter val="Empresa Eléctrica ERNC-1 SpA.CGE DistribuciónLagunillas 220SIC 2013/03_2 (Emelectric)BS1C"/>
        <filter val="Empresa Eléctrica ERNC-1 SpA.CGE DistribuciónMelipilla 220SIC 2013/03_2 (Emelectric)BS1A"/>
        <filter val="Empresa Eléctrica ERNC-1 SpA.CGE DistribuciónMelipilla 220SIC 2013/03_2 (Emelectric)BS1B"/>
        <filter val="Empresa Eléctrica ERNC-1 SpA.CGE DistribuciónMelipilla 220SIC 2013/03_2 (Emelectric)BS1C"/>
        <filter val="Empresa Eléctrica ERNC-1 SpA.CGE DistribuciónNogales 220SIC 2013/03_2 (Emelectric)BS1A"/>
        <filter val="Empresa Eléctrica ERNC-1 SpA.CGE DistribuciónNogales 220SIC 2013/03_2 (Emelectric)BS1B"/>
        <filter val="Empresa Eléctrica ERNC-1 SpA.CGE DistribuciónNogales 220SIC 2013/03_2 (Emelectric)BS1C"/>
        <filter val="Empresa Eléctrica ERNC-1 SpA.CGE DistribuciónPolpaico 220SIC 2013/03_2 (Emelectric)BS1A"/>
        <filter val="Empresa Eléctrica ERNC-1 SpA.CGE DistribuciónPolpaico 220SIC 2013/03_2 (Emelectric)BS1B"/>
        <filter val="Empresa Eléctrica ERNC-1 SpA.CGE DistribuciónPolpaico 220SIC 2013/03_2 (Emelectric)BS1C"/>
        <filter val="Empresa Eléctrica ERNC-1 SpA.CGE DistribuciónQuillota 220SIC 2013/03_2 (Emelectric)BS1A"/>
        <filter val="Empresa Eléctrica ERNC-1 SpA.CGE DistribuciónQuillota 220SIC 2013/03_2 (Emelectric)BS1B"/>
        <filter val="Empresa Eléctrica ERNC-1 SpA.CGE DistribuciónQuillota 220SIC 2013/03_2 (Emelectric)BS1C"/>
        <filter val="Empresa Eléctrica ERNC-1 SpA.CGE DistribuciónRapel 220SIC 2013/03_2 (Emelectric)BS1A"/>
        <filter val="Empresa Eléctrica ERNC-1 SpA.CGE DistribuciónRapel 220SIC 2013/03_2 (Emelectric)BS1B"/>
        <filter val="Empresa Eléctrica ERNC-1 SpA.CGE DistribuciónRapel 220SIC 2013/03_2 (Emelectric)BS1C"/>
        <filter val="Empresa Eléctrica ERNC-1 SpA.CGE DistribuciónTemuco 220SIC 2013/03_2 (Emelectric)BS1A"/>
        <filter val="Empresa Eléctrica ERNC-1 SpA.CGE DistribuciónTemuco 220SIC 2013/03_2 (Emelectric)BS1B"/>
        <filter val="Empresa Eléctrica ERNC-1 SpA.CGE DistribuciónTemuco 220SIC 2013/03_2 (Emelectric)BS1C"/>
        <filter val="Empresa Eléctrica ERNC-1 SpA.CGE DistribuciónValdivia 220SIC 2013/03_2 (Emelectric)BS1A"/>
        <filter val="Empresa Eléctrica ERNC-1 SpA.CGE DistribuciónValdivia 220SIC 2013/03_2 (Emelectric)BS1B"/>
        <filter val="Empresa Eléctrica ERNC-1 SpA.CGE DistribuciónValdivia 220SIC 2013/03_2 (Emelectric)BS1C"/>
        <filter val="ENDESACGE DistribuciónAlto Jahuel 220EMEL-SIC 2006/01 (Emelectric)BB1"/>
        <filter val="ENDESACGE DistribuciónAlto Jahuel 220SIC 2013/01 (Emelectric)BS1"/>
        <filter val="ENDESACGE DistribuciónAlto Jahuel 220SIC 2013/03 (Emelectric)BS1"/>
        <filter val="ENDESACGE DistribuciónAncoa 220EMEL-SIC 2006/01 (Emelectric)BB1"/>
        <filter val="ENDESACGE DistribuciónAncoa 220SIC 2013/01 (Emelectric)BS1"/>
        <filter val="ENDESACGE DistribuciónAncoa 220SIC 2013/03 (Emelectric)BS1"/>
        <filter val="ENDESACGE DistribuciónCerro Navia 220EMEL-SIC 2006/01 (Emelectric)BB1"/>
        <filter val="ENDESACGE DistribuciónCerro Navia 220SIC 2013/01 (Emelectric)BS1"/>
        <filter val="ENDESACGE DistribuciónCerro Navia 220SIC 2013/03 (Emelectric)BS1"/>
        <filter val="ENDESACGE DistribuciónCharrua 220EMEL-SIC 2006/01 (Emelectric)BB1"/>
        <filter val="ENDESACGE DistribuciónCharrua 220SIC 2013/01 (Emelectric)BS1"/>
        <filter val="ENDESACGE DistribuciónCharrua 220SIC 2013/03 (Emelectric)BS1"/>
        <filter val="ENDESACGE DistribuciónChena 220EMEL-SIC 2006/01 (Emelectric)BB1"/>
        <filter val="ENDESACGE DistribuciónChena 220SIC 2013/01 (Emelectric)BS1"/>
        <filter val="ENDESACGE DistribuciónChena 220SIC 2013/03 (Emelectric)BS1"/>
        <filter val="ENDESACGE DistribuciónColbun 220EMEL-SIC 2006/01 (Emelectric)BB1"/>
        <filter val="ENDESACGE DistribuciónColbun 220SIC 2013/01 (Emelectric)BS1"/>
        <filter val="ENDESACGE DistribuciónColbun 220SIC 2013/03 (Emelectric)BS1"/>
        <filter val="ENDESACGE DistribuciónHualpen 220EMEL-SIC 2006/01 (Emelectric)BB1"/>
        <filter val="ENDESACGE DistribuciónHualpen 220SIC 2013/01 (Emelectric)BS1"/>
        <filter val="ENDESACGE DistribuciónHualpen 220SIC 2013/03 (Emelectric)BS1"/>
        <filter val="ENDESACGE DistribuciónItahue 220EMEL-SIC 2006/01 (Emelectric)BB1"/>
        <filter val="ENDESACGE DistribuciónItahue 220SIC 2013/01 (Emelectric)BS1"/>
        <filter val="ENDESACGE DistribuciónItahue 220SIC 2013/03 (Emelectric)BS1"/>
        <filter val="ENDESACGE DistribuciónLagunillas 220EMEL-SIC 2006/01 (Emelectric)BB1"/>
        <filter val="ENDESACGE DistribuciónLagunillas 220SIC 2013/01 (Emelectric)BS1"/>
        <filter val="ENDESACGE DistribuciónLagunillas 220SIC 2013/03 (Emelectric)BS1"/>
        <filter val="ENDESACGE DistribuciónMelipilla 220EMEL-SIC 2006/01 (Emelectric)BB1"/>
        <filter val="ENDESACGE DistribuciónMelipilla 220SIC 2013/01 (Emelectric)BS1"/>
        <filter val="ENDESACGE DistribuciónMelipilla 220SIC 2013/03 (Emelectric)BS1"/>
        <filter val="ENDESACGE DistribuciónNogales 220EMEL-SIC 2006/01 (Emelectric)BB1"/>
        <filter val="ENDESACGE DistribuciónNogales 220SIC 2013/01 (Emelectric)BS1"/>
        <filter val="ENDESACGE DistribuciónNogales 220SIC 2013/03 (Emelectric)BS1"/>
        <filter val="ENDESACGE DistribuciónPolpaico 220EMEL-SIC 2006/01 (Emelectric)BB1"/>
        <filter val="ENDESACGE DistribuciónPolpaico 220SIC 2013/01 (Emelectric)BS1"/>
        <filter val="ENDESACGE DistribuciónPolpaico 220SIC 2013/03 (Emelectric)BS1"/>
        <filter val="ENDESACGE DistribuciónQuillota 220EMEL-SIC 2006/01 (Emelectric)BB1"/>
        <filter val="ENDESACGE DistribuciónQuillota 220SIC 2013/01 (Emelectric)BS1"/>
        <filter val="ENDESACGE DistribuciónQuillota 220SIC 2013/03 (Emelectric)BS1"/>
        <filter val="ENDESACGE DistribuciónRapel 220EMEL-SIC 2006/01 (Emelectric)BB1"/>
        <filter val="ENDESACGE DistribuciónRapel 220SIC 2013/01 (Emelectric)BS1"/>
        <filter val="ENDESACGE DistribuciónRapel 220SIC 2013/03 (Emelectric)BS1"/>
        <filter val="ENDESACGE DistribuciónTemuco 220EMEL-SIC 2006/01 (Emelectric)BB1"/>
        <filter val="ENDESACGE DistribuciónTemuco 220SIC 2013/01 (Emelectric)BS1"/>
        <filter val="ENDESACGE DistribuciónTemuco 220SIC 2013/03 (Emelectric)BS1"/>
        <filter val="ENDESACGE DistribuciónValdivia 220EMEL-SIC 2006/01 (Emelectric)BB1"/>
        <filter val="ENDESACGE DistribuciónValdivia 220SIC 2013/01 (Emelectric)BS1"/>
        <filter val="ENDESACGE DistribuciónValdivia 220SIC 2013/03 (Emelectric)BS1"/>
        <filter val="Energía Cerro El Morado S.A.CGE DistribuciónAlto Jahuel 220SIC 2013/03_2 (Emelectric)BS1B"/>
        <filter val="Energía Cerro El Morado S.A.CGE DistribuciónAncoa 220SIC 2013/03_2 (Emelectric)BS1B"/>
        <filter val="Energía Cerro El Morado S.A.CGE DistribuciónCerro Navia 220SIC 2013/03_2 (Emelectric)BS1B"/>
        <filter val="Energía Cerro El Morado S.A.CGE DistribuciónCharrua 220SIC 2013/03_2 (Emelectric)BS1B"/>
        <filter val="Energía Cerro El Morado S.A.CGE DistribuciónChena 220SIC 2013/03_2 (Emelectric)BS1B"/>
        <filter val="Energía Cerro El Morado S.A.CGE DistribuciónColbun 220SIC 2013/03_2 (Emelectric)BS1B"/>
        <filter val="Energía Cerro El Morado S.A.CGE DistribuciónHualpen 220SIC 2013/03_2 (Emelectric)BS1B"/>
        <filter val="Energía Cerro El Morado S.A.CGE DistribuciónItahue 220SIC 2013/03_2 (Emelectric)BS1B"/>
        <filter val="Energía Cerro El Morado S.A.CGE DistribuciónLagunillas 220SIC 2013/03_2 (Emelectric)BS1B"/>
        <filter val="Energía Cerro El Morado S.A.CGE DistribuciónMelipilla 220SIC 2013/03_2 (Emelectric)BS1B"/>
        <filter val="Energía Cerro El Morado S.A.CGE DistribuciónNogales 220SIC 2013/03_2 (Emelectric)BS1B"/>
        <filter val="Energía Cerro El Morado S.A.CGE DistribuciónPolpaico 220SIC 2013/03_2 (Emelectric)BS1B"/>
        <filter val="Energía Cerro El Morado S.A.CGE DistribuciónQuillota 220SIC 2013/03_2 (Emelectric)BS1B"/>
        <filter val="Energía Cerro El Morado S.A.CGE DistribuciónRapel 220SIC 2013/03_2 (Emelectric)BS1B"/>
        <filter val="Energía Cerro El Morado S.A.CGE DistribuciónTemuco 220SIC 2013/03_2 (Emelectric)BS1B"/>
        <filter val="Energía Cerro El Morado S.A.CGE DistribuciónValdivia 220SIC 2013/03_2 (Emelectric)BS1B"/>
        <filter val="PANGUIPULLICGE DistribuciónAlto Jahuel 220SIC 2013/01 (Emelectric)BS1"/>
        <filter val="PANGUIPULLICGE DistribuciónAncoa 220SIC 2013/01 (Emelectric)BS1"/>
        <filter val="PANGUIPULLICGE DistribuciónCerro Navia 220SIC 2013/01 (Emelectric)BS1"/>
        <filter val="PANGUIPULLICGE DistribuciónCharrua 220SIC 2013/01 (Emelectric)BS1"/>
        <filter val="PANGUIPULLICGE DistribuciónChena 220SIC 2013/01 (Emelectric)BS1"/>
        <filter val="PANGUIPULLICGE DistribuciónColbun 220SIC 2013/01 (Emelectric)BS1"/>
        <filter val="PANGUIPULLICGE DistribuciónHualpen 220SIC 2013/01 (Emelectric)BS1"/>
        <filter val="PANGUIPULLICGE DistribuciónItahue 220SIC 2013/01 (Emelectric)BS1"/>
        <filter val="PANGUIPULLICGE DistribuciónLagunillas 220SIC 2013/01 (Emelectric)BS1"/>
        <filter val="PANGUIPULLICGE DistribuciónMelipilla 220SIC 2013/01 (Emelectric)BS1"/>
        <filter val="PANGUIPULLICGE DistribuciónNogales 220SIC 2013/01 (Emelectric)BS1"/>
        <filter val="PANGUIPULLICGE DistribuciónPolpaico 220SIC 2013/01 (Emelectric)BS1"/>
        <filter val="PANGUIPULLICGE DistribuciónQuillota 220SIC 2013/01 (Emelectric)BS1"/>
        <filter val="PANGUIPULLICGE DistribuciónRapel 220SIC 2013/01 (Emelectric)BS1"/>
        <filter val="PANGUIPULLICGE DistribuciónTemuco 220SIC 2013/01 (Emelectric)BS1"/>
        <filter val="PANGUIPULLICGE DistribuciónValdivia 220SIC 2013/01 (Emelectric)BS1"/>
        <filter val="SAN JUANCGE DistribuciónAlto Jahuel 220SIC 2013/03_2 (Emelectric)BS2A"/>
        <filter val="SAN JUANCGE DistribuciónAlto Jahuel 220SIC 2013/03_2 (Emelectric)BS2C"/>
        <filter val="SAN JUANCGE DISTRIBUCIÓNAlto Jahuel 220SIC 2013/03_2 (emelectric)BS3"/>
        <filter val="SAN JUANCGE DistribuciónAncoa 220SIC 2013/03_2 (Emelectric)BS2A"/>
        <filter val="SAN JUANCGE DistribuciónAncoa 220SIC 2013/03_2 (Emelectric)BS2C"/>
        <filter val="SAN JUANCGE DISTRIBUCIÓNAncoa 220SIC 2013/03_2 (emelectric)BS3"/>
        <filter val="SAN JUANCGE DistribuciónCerro Navia 220SIC 2013/03_2 (Emelectric)BS2A"/>
        <filter val="SAN JUANCGE DistribuciónCerro Navia 220SIC 2013/03_2 (Emelectric)BS2C"/>
        <filter val="SAN JUANCGE DISTRIBUCIÓNCerro Navia 220SIC 2013/03_2 (emelectric)BS3"/>
        <filter val="SAN JUANCGE DistribuciónCharrua 220SIC 2013/03_2 (Emelectric)BS2A"/>
        <filter val="SAN JUANCGE DistribuciónCharrua 220SIC 2013/03_2 (Emelectric)BS2C"/>
        <filter val="SAN JUANCGE DISTRIBUCIÓNCharrua 220SIC 2013/03_2 (emelectric)BS3"/>
        <filter val="SAN JUANCGE DistribuciónChena 220SIC 2013/03_2 (Emelectric)BS2A"/>
        <filter val="SAN JUANCGE DistribuciónChena 220SIC 2013/03_2 (Emelectric)BS2C"/>
        <filter val="SAN JUANCGE DISTRIBUCIÓNChena 220SIC 2013/03_2 (emelectric)BS3"/>
        <filter val="SAN JUANCGE DistribuciónColbun 220SIC 2013/03_2 (Emelectric)BS2A"/>
        <filter val="SAN JUANCGE DistribuciónColbun 220SIC 2013/03_2 (Emelectric)BS2C"/>
        <filter val="SAN JUANCGE DISTRIBUCIÓNColbun 220SIC 2013/03_2 (emelectric)BS3"/>
        <filter val="SAN JUANCGE DistribuciónHualpen 220SIC 2013/03_2 (Emelectric)BS2A"/>
        <filter val="SAN JUANCGE DistribuciónHualpen 220SIC 2013/03_2 (Emelectric)BS2C"/>
        <filter val="SAN JUANCGE DISTRIBUCIÓNHualpen 220SIC 2013/03_2 (emelectric)BS3"/>
        <filter val="SAN JUANCGE DistribuciónItahue 220SIC 2013/03_2 (Emelectric)BS2A"/>
        <filter val="SAN JUANCGE DistribuciónItahue 220SIC 2013/03_2 (Emelectric)BS2C"/>
        <filter val="SAN JUANCGE DISTRIBUCIÓNItahue 220SIC 2013/03_2 (emelectric)BS3"/>
        <filter val="SAN JUANCGE DistribuciónLagunillas 220SIC 2013/03_2 (Emelectric)BS2A"/>
        <filter val="SAN JUANCGE DistribuciónLagunillas 220SIC 2013/03_2 (Emelectric)BS2C"/>
        <filter val="SAN JUANCGE DISTRIBUCIÓNLagunillas 220SIC 2013/03_2 (emelectric)BS3"/>
        <filter val="SAN JUANCGE DistribuciónMelipilla 220SIC 2013/03_2 (Emelectric)BS2A"/>
        <filter val="SAN JUANCGE DistribuciónMelipilla 220SIC 2013/03_2 (Emelectric)BS2C"/>
        <filter val="SAN JUANCGE DISTRIBUCIÓNMelipilla 220SIC 2013/03_2 (emelectric)BS3"/>
        <filter val="SAN JUANCGE DistribuciónNogales 220SIC 2013/03_2 (Emelectric)BS2A"/>
        <filter val="SAN JUANCGE DistribuciónNogales 220SIC 2013/03_2 (Emelectric)BS2C"/>
        <filter val="SAN JUANCGE DISTRIBUCIÓNNogales 220SIC 2013/03_2 (emelectric)BS3"/>
        <filter val="SAN JUANCGE DistribuciónPolpaico 220SIC 2013/03_2 (Emelectric)BS2A"/>
        <filter val="SAN JUANCGE DistribuciónPolpaico 220SIC 2013/03_2 (Emelectric)BS2C"/>
        <filter val="SAN JUANCGE DISTRIBUCIÓNPolpaico 220SIC 2013/03_2 (emelectric)BS3"/>
        <filter val="SAN JUANCGE DistribuciónQuillota 220SIC 2013/03_2 (Emelectric)BS2A"/>
        <filter val="SAN JUANCGE DistribuciónQuillota 220SIC 2013/03_2 (Emelectric)BS2C"/>
        <filter val="SAN JUANCGE DISTRIBUCIÓNQuillota 220SIC 2013/03_2 (emelectric)BS3"/>
        <filter val="SAN JUANCGE DistribuciónRapel 220SIC 2013/03_2 (Emelectric)BS2A"/>
        <filter val="SAN JUANCGE DistribuciónRapel 220SIC 2013/03_2 (Emelectric)BS2C"/>
        <filter val="SAN JUANCGE DISTRIBUCIÓNRapel 220SIC 2013/03_2 (emelectric)BS3"/>
        <filter val="SAN JUANCGE DistribuciónTemuco 220SIC 2013/03_2 (Emelectric)BS2A"/>
        <filter val="SAN JUANCGE DistribuciónTemuco 220SIC 2013/03_2 (Emelectric)BS2C"/>
        <filter val="SAN JUANCGE DISTRIBUCIÓNTemuco 220SIC 2013/03_2 (emelectric)BS3"/>
        <filter val="SAN JUANCGE DistribuciónValdivia 220SIC 2013/03_2 (Emelectric)BS2A"/>
        <filter val="SAN JUANCGE DistribuciónValdivia 220SIC 2013/03_2 (Emelectric)BS2C"/>
        <filter val="SAN JUANCGE DISTRIBUCIÓNValdivia 220SIC 2013/03_2 (emelectric)BS3"/>
        <filter val="SANTIAGO SOLARCGE DistribuciónAlto Jahuel 220SIC 2013/03_2 (Emelectric)BS2B"/>
        <filter val="SANTIAGO SOLARCGE DistribuciónAncoa 220SIC 2013/03_2 (Emelectric)BS2B"/>
        <filter val="SANTIAGO SOLARCGE DistribuciónCerro Navia 220SIC 2013/03_2 (Emelectric)BS2B"/>
        <filter val="SANTIAGO SOLARCGE DistribuciónCharrua 220SIC 2013/03_2 (Emelectric)BS2B"/>
        <filter val="SANTIAGO SOLARCGE DistribuciónChena 220SIC 2013/03_2 (Emelectric)BS2B"/>
        <filter val="SANTIAGO SOLARCGE DistribuciónColbun 220SIC 2013/03_2 (Emelectric)BS2B"/>
        <filter val="SANTIAGO SOLARCGE DistribuciónHualpen 220SIC 2013/03_2 (Emelectric)BS2B"/>
        <filter val="SANTIAGO SOLARCGE DistribuciónItahue 220SIC 2013/03_2 (Emelectric)BS2B"/>
        <filter val="SANTIAGO SOLARCGE DistribuciónLagunillas 220SIC 2013/03_2 (Emelectric)BS2B"/>
        <filter val="SANTIAGO SOLARCGE DistribuciónMelipilla 220SIC 2013/03_2 (Emelectric)BS2B"/>
        <filter val="SANTIAGO SOLARCGE DistribuciónNogales 220SIC 2013/03_2 (Emelectric)BS2B"/>
        <filter val="SANTIAGO SOLARCGE DistribuciónPolpaico 220SIC 2013/03_2 (Emelectric)BS2B"/>
        <filter val="SANTIAGO SOLARCGE DistribuciónQuillota 220SIC 2013/03_2 (Emelectric)BS2B"/>
        <filter val="SANTIAGO SOLARCGE DistribuciónRapel 220SIC 2013/03_2 (Emelectric)BS2B"/>
        <filter val="SANTIAGO SOLARCGE DistribuciónTemuco 220SIC 2013/03_2 (Emelectric)BS2B"/>
        <filter val="SANTIAGO SOLARCGE DistribuciónValdivia 220SIC 2013/03_2 (Emelectric)BS2B"/>
        <filter val="SPV P4 S.A.CGE DistribuciónAlto Jahuel 220SIC 2013/03_2 (Emelectric)BS1B"/>
        <filter val="SPV P4 S.A.CGE DistribuciónAncoa 220SIC 2013/03_2 (Emelectric)BS1B"/>
        <filter val="SPV P4 S.A.CGE DistribuciónCerro Navia 220SIC 2013/03_2 (Emelectric)BS1B"/>
        <filter val="SPV P4 S.A.CGE DistribuciónCharrua 220SIC 2013/03_2 (Emelectric)BS1B"/>
        <filter val="SPV P4 S.A.CGE DistribuciónChena 220SIC 2013/03_2 (Emelectric)BS1B"/>
        <filter val="SPV P4 S.A.CGE DistribuciónColbun 220SIC 2013/03_2 (Emelectric)BS1B"/>
        <filter val="SPV P4 S.A.CGE DistribuciónHualpen 220SIC 2013/03_2 (Emelectric)BS1B"/>
        <filter val="SPV P4 S.A.CGE DistribuciónItahue 220SIC 2013/03_2 (Emelectric)BS1B"/>
        <filter val="SPV P4 S.A.CGE DistribuciónLagunillas 220SIC 2013/03_2 (Emelectric)BS1B"/>
        <filter val="SPV P4 S.A.CGE DistribuciónMelipilla 220SIC 2013/03_2 (Emelectric)BS1B"/>
        <filter val="SPV P4 S.A.CGE DistribuciónNogales 220SIC 2013/03_2 (Emelectric)BS1B"/>
        <filter val="SPV P4 S.A.CGE DistribuciónPolpaico 220SIC 2013/03_2 (Emelectric)BS1B"/>
        <filter val="SPV P4 S.A.CGE DistribuciónQuillota 220SIC 2013/03_2 (Emelectric)BS1B"/>
        <filter val="SPV P4 S.A.CGE DistribuciónRapel 220SIC 2013/03_2 (Emelectric)BS1B"/>
        <filter val="SPV P4 S.A.CGE DistribuciónTemuco 220SIC 2013/03_2 (Emelectric)BS1B"/>
        <filter val="SPV P4 S.A.CGE DistribuciónValdivia 220SIC 2013/03_2 (Emelectric)BS1B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2019-02-08T14:36:07Z</dcterms:modified>
</cp:coreProperties>
</file>