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5-May\"/>
    </mc:Choice>
  </mc:AlternateContent>
  <xr:revisionPtr revIDLastSave="0" documentId="13_ncr:1_{D8EE69B4-43A3-4A5A-A50D-864802CF4614}" xr6:coauthVersionLast="45" xr6:coauthVersionMax="45" xr10:uidLastSave="{00000000-0000-0000-0000-000000000000}"/>
  <bookViews>
    <workbookView xWindow="22932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H15" i="2" s="1"/>
  <c r="K15" i="2" s="1"/>
  <c r="F14" i="2"/>
  <c r="H14" i="2" s="1"/>
  <c r="K14" i="2" s="1"/>
  <c r="F13" i="2"/>
  <c r="E10" i="1" l="1"/>
  <c r="E13" i="1"/>
  <c r="E7" i="1"/>
  <c r="E6" i="1"/>
  <c r="E9" i="1"/>
  <c r="E12" i="1"/>
  <c r="H13" i="2"/>
  <c r="K13" i="2" s="1"/>
  <c r="E5" i="1" l="1"/>
  <c r="E8" i="1"/>
  <c r="E11" i="1"/>
  <c r="L8" i="3"/>
  <c r="L7" i="3"/>
  <c r="L6" i="3"/>
  <c r="G14" i="2" l="1"/>
  <c r="I14" i="2" s="1"/>
  <c r="J14" i="2" s="1"/>
  <c r="G15" i="2"/>
  <c r="I15" i="2" s="1"/>
  <c r="J15" i="2" s="1"/>
  <c r="G13" i="2"/>
  <c r="I13" i="2" s="1"/>
  <c r="J13" i="2" s="1"/>
  <c r="D5" i="1" l="1"/>
  <c r="D8" i="1"/>
  <c r="D11" i="1"/>
  <c r="D13" i="1"/>
  <c r="D7" i="1"/>
  <c r="D10" i="1"/>
  <c r="D9" i="1"/>
  <c r="D12" i="1"/>
  <c r="D6" i="1"/>
  <c r="F11" i="1"/>
  <c r="F12" i="1"/>
  <c r="F13" i="1"/>
  <c r="F8" i="1"/>
  <c r="F9" i="1"/>
  <c r="F10" i="1"/>
  <c r="F5" i="1"/>
  <c r="F6" i="1"/>
  <c r="F7" i="1"/>
  <c r="J6" i="1" l="1"/>
  <c r="J7" i="1"/>
  <c r="J5" i="1"/>
  <c r="J10" i="1" l="1"/>
  <c r="J9" i="1"/>
  <c r="J8" i="1"/>
  <c r="G13" i="1"/>
  <c r="J13" i="1" s="1"/>
  <c r="G12" i="1"/>
  <c r="J12" i="1" s="1"/>
  <c r="G11" i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O6" i="1" l="1"/>
  <c r="O5" i="1"/>
  <c r="I5" i="1"/>
  <c r="L8" i="1"/>
  <c r="L12" i="1"/>
  <c r="L5" i="1"/>
  <c r="L9" i="1"/>
  <c r="L13" i="1"/>
  <c r="L6" i="1"/>
  <c r="L10" i="1"/>
  <c r="L7" i="1"/>
  <c r="L11" i="1"/>
  <c r="G14" i="1"/>
  <c r="J11" i="1"/>
  <c r="H14" i="1"/>
  <c r="K14" i="1"/>
  <c r="O7" i="1" s="1"/>
  <c r="I14" i="1" l="1"/>
  <c r="L14" i="1"/>
  <c r="O8" i="1" s="1"/>
  <c r="O9" i="1" l="1"/>
  <c r="J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tc={9B43EC20-E609-4921-824D-94BAF8960036}</author>
  </authors>
  <commentList>
    <comment ref="D12" authorId="0" shapeId="0" xr:uid="{9B43EC20-E609-4921-824D-94BAF896003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F.Mod Decreto 2T/2020</t>
      </text>
    </comment>
  </commentList>
</comments>
</file>

<file path=xl/sharedStrings.xml><?xml version="1.0" encoding="utf-8"?>
<sst xmlns="http://schemas.openxmlformats.org/spreadsheetml/2006/main" count="140" uniqueCount="87">
  <si>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</si>
  <si>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</si>
  <si>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</si>
  <si>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</si>
  <si>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</si>
  <si>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</si>
  <si>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</si>
  <si>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</si>
  <si>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</si>
  <si>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</si>
  <si>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</si>
  <si>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</si>
  <si>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</si>
  <si>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</si>
  <si>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</si>
  <si>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</si>
  <si>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</si>
  <si>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</si>
  <si>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</si>
  <si>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</si>
  <si>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</si>
  <si>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</si>
  <si>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</si>
  <si>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</si>
  <si>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</si>
  <si>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</si>
  <si>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</si>
  <si>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</si>
  <si>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</si>
  <si>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</si>
  <si>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</si>
  <si>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</si>
  <si>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</si>
  <si>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</si>
  <si>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</si>
  <si>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</si>
  <si>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</si>
  <si>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</si>
  <si>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</si>
  <si>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</si>
  <si>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</si>
  <si>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</si>
  <si>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</si>
  <si>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</si>
  <si>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</si>
  <si>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</si>
  <si>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</si>
  <si>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</si>
  <si>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</si>
  <si>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</si>
  <si>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</si>
  <si>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</si>
  <si>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</si>
  <si>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</si>
  <si>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</si>
  <si>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</si>
  <si>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</si>
  <si>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</si>
  <si>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</si>
  <si>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</si>
  <si>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</si>
  <si>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CET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</si>
  <si>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</si>
  <si>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</si>
  <si>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</si>
  <si>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</si>
  <si>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</si>
  <si>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</si>
  <si>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>COOPELAN</t>
  </si>
  <si>
    <t>COOPELAN_Charrua 220</t>
  </si>
  <si>
    <t>Cautin 220</t>
  </si>
  <si>
    <t>COOPELAN_Cautin 220</t>
  </si>
  <si>
    <t>Temuco 220</t>
  </si>
  <si>
    <t>COOPELAN_Temuco 220</t>
  </si>
  <si>
    <t>CHARRUA 220</t>
  </si>
  <si>
    <t>CAUTIN 220</t>
  </si>
  <si>
    <t>TEMUCO 220</t>
  </si>
  <si>
    <t>CHARRUA</t>
  </si>
  <si>
    <t>CAUTIN</t>
  </si>
  <si>
    <t>TEMUCO</t>
  </si>
  <si>
    <t>Energia incluido descuento CET [US$/MWh]</t>
  </si>
  <si>
    <t xml:space="preserve">Nota: </t>
  </si>
  <si>
    <t>El Precio de la Energía incluye el descuento por CET</t>
  </si>
  <si>
    <t>Capacity: 1,267 kW</t>
  </si>
  <si>
    <t>Abril</t>
  </si>
  <si>
    <t>PNP 1s-2020</t>
  </si>
  <si>
    <t>Active Energy: 652,307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</si>
</sst>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80" formatCode="_-* #,##0_-;\-* #,##0_-;_-* &quot;-&quot;_-;_-@_-"/>
    <numFmt numFmtId="181" formatCode="_-&quot;$&quot;\ * #,##0.00_-;\-&quot;$&quot;\ * #,##0.00_-;_-&quot;$&quot;\ * &quot;-&quot;??_-;_-@_-"/>
    <numFmt numFmtId="182" formatCode="_-[$€-2]\ * #,##0.00_-;\-[$€-2]\ * #,##0.00_-;_-[$€-2]\ * &quot;-&quot;??_-"/>
    <numFmt numFmtId="183" formatCode="_-* #,##0.00\ [$€]_-;\-* #,##0.00\ [$€]_-;_-* &quot;-&quot;??\ [$€]_-;_-@_-"/>
    <numFmt numFmtId="184" formatCode="\$#,##0\ ;\(\$#,##0\)"/>
    <numFmt numFmtId="185" formatCode="_-* #,##0.00\ _P_t_a_-;\-* #,##0.00\ _P_t_a_-;_-* &quot;-&quot;??\ _P_t_a_-;_-@_-"/>
    <numFmt numFmtId="186" formatCode="_ [$€-2]\ * #,##0.00_ ;_ [$€-2]\ * \-#,##0.00_ ;_ [$€-2]\ * &quot;-&quot;??_ "/>
    <numFmt numFmtId="187" formatCode="_-* #,##0.00\ _€_-;\-* #,##0.00\ _€_-;_-* &quot;-&quot;??\ _€_-;_-@_-"/>
    <numFmt numFmtId="188" formatCode="_ &quot;$&quot;\ * #,##0.00_ ;_ &quot;$&quot;\ * \-#,##0.00_ ;_ &quot;$&quot;\ * &quot;-&quot;??_ ;_ @_ "/>
    <numFmt numFmtId="189" formatCode="_-* #,##0.00\ _$_-;\-* #,##0.00\ _$_-;_-* &quot;-&quot;??\ _$_-;_-@_-"/>
    <numFmt numFmtId="190" formatCode="#,##0.000;[Red]\-#,##0.000"/>
    <numFmt numFmtId="191" formatCode="_([$€]* #,##0.00_);_([$€]* \(#,##0.00\);_([$€]* &quot;-&quot;??_);_(@_)"/>
    <numFmt numFmtId="192" formatCode="General_)"/>
  </numFmts>
  <fonts count="86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3" borderId="0" applyNumberFormat="0" applyBorder="0" applyAlignment="0" applyProtection="0"/>
    <xf numFmtId="0" fontId="36" fillId="45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7" borderId="0" applyNumberFormat="0" applyBorder="0" applyAlignment="0" applyProtection="0"/>
    <xf numFmtId="0" fontId="36" fillId="46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3" fillId="0" borderId="0"/>
    <xf numFmtId="0" fontId="38" fillId="49" borderId="0" applyNumberFormat="0" applyBorder="0" applyAlignment="0" applyProtection="0"/>
    <xf numFmtId="0" fontId="39" fillId="50" borderId="40" applyNumberFormat="0" applyAlignment="0" applyProtection="0"/>
    <xf numFmtId="0" fontId="40" fillId="51" borderId="41" applyNumberFormat="0" applyAlignment="0" applyProtection="0"/>
    <xf numFmtId="0" fontId="41" fillId="0" borderId="42" applyNumberFormat="0" applyFill="0" applyAlignment="0" applyProtection="0"/>
    <xf numFmtId="0" fontId="42" fillId="0" borderId="0" applyNumberFormat="0" applyFill="0" applyBorder="0" applyAlignment="0" applyProtection="0"/>
    <xf numFmtId="0" fontId="37" fillId="48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48" borderId="0" applyNumberFormat="0" applyBorder="0" applyAlignment="0" applyProtection="0"/>
    <xf numFmtId="0" fontId="37" fillId="55" borderId="0" applyNumberFormat="0" applyBorder="0" applyAlignment="0" applyProtection="0"/>
    <xf numFmtId="0" fontId="43" fillId="46" borderId="40" applyNumberFormat="0" applyAlignment="0" applyProtection="0"/>
    <xf numFmtId="182" fontId="33" fillId="0" borderId="0" applyFont="0" applyFill="0" applyBorder="0" applyAlignment="0" applyProtection="0"/>
    <xf numFmtId="0" fontId="44" fillId="56" borderId="0" applyNumberFormat="0" applyBorder="0" applyAlignment="0" applyProtection="0"/>
    <xf numFmtId="0" fontId="45" fillId="46" borderId="0" applyNumberFormat="0" applyBorder="0" applyAlignment="0" applyProtection="0"/>
    <xf numFmtId="0" fontId="32" fillId="43" borderId="43" applyNumberFormat="0" applyFont="0" applyAlignment="0" applyProtection="0"/>
    <xf numFmtId="0" fontId="46" fillId="50" borderId="44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5" applyNumberFormat="0" applyFill="0" applyAlignment="0" applyProtection="0"/>
    <xf numFmtId="0" fontId="51" fillId="0" borderId="46" applyNumberFormat="0" applyFill="0" applyAlignment="0" applyProtection="0"/>
    <xf numFmtId="0" fontId="42" fillId="0" borderId="47" applyNumberFormat="0" applyFill="0" applyAlignment="0" applyProtection="0"/>
    <xf numFmtId="0" fontId="52" fillId="0" borderId="48" applyNumberFormat="0" applyFill="0" applyAlignment="0" applyProtection="0"/>
    <xf numFmtId="0" fontId="32" fillId="0" borderId="0"/>
    <xf numFmtId="9" fontId="32" fillId="0" borderId="0" applyFont="0" applyFill="0" applyBorder="0" applyAlignment="0" applyProtection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39" fillId="50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40" fillId="66" borderId="49" applyNumberFormat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6" fillId="0" borderId="5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43" fillId="46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59" fillId="0" borderId="0" applyFont="0" applyFill="0" applyBorder="0" applyAlignment="0" applyProtection="0"/>
    <xf numFmtId="2" fontId="59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46" fillId="50" borderId="44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4" fillId="0" borderId="46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42" fillId="0" borderId="47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48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1" fillId="0" borderId="0"/>
    <xf numFmtId="0" fontId="65" fillId="0" borderId="0" applyNumberFormat="0" applyFill="0" applyBorder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20" fillId="0" borderId="33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6" fillId="12" borderId="0" applyNumberFormat="0" applyBorder="0" applyAlignment="0" applyProtection="0"/>
    <xf numFmtId="0" fontId="23" fillId="13" borderId="34" applyNumberFormat="0" applyAlignment="0" applyProtection="0"/>
    <xf numFmtId="0" fontId="24" fillId="14" borderId="35" applyNumberFormat="0" applyAlignment="0" applyProtection="0"/>
    <xf numFmtId="0" fontId="25" fillId="14" borderId="34" applyNumberFormat="0" applyAlignment="0" applyProtection="0"/>
    <xf numFmtId="0" fontId="26" fillId="0" borderId="36" applyNumberFormat="0" applyFill="0" applyAlignment="0" applyProtection="0"/>
    <xf numFmtId="0" fontId="27" fillId="15" borderId="37" applyNumberFormat="0" applyAlignment="0" applyProtection="0"/>
    <xf numFmtId="0" fontId="28" fillId="0" borderId="0" applyNumberFormat="0" applyFill="0" applyBorder="0" applyAlignment="0" applyProtection="0"/>
    <xf numFmtId="0" fontId="1" fillId="16" borderId="38" applyNumberFormat="0" applyFont="0" applyAlignment="0" applyProtection="0"/>
    <xf numFmtId="0" fontId="67" fillId="0" borderId="0" applyNumberFormat="0" applyFill="0" applyBorder="0" applyAlignment="0" applyProtection="0"/>
    <xf numFmtId="0" fontId="3" fillId="0" borderId="39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8" fillId="0" borderId="0"/>
    <xf numFmtId="185" fontId="69" fillId="0" borderId="0" applyFont="0" applyFill="0" applyBorder="0" applyAlignment="0" applyProtection="0"/>
    <xf numFmtId="164" fontId="68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3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1" fillId="0" borderId="0"/>
    <xf numFmtId="0" fontId="1" fillId="16" borderId="38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3" fillId="0" borderId="0"/>
    <xf numFmtId="0" fontId="32" fillId="0" borderId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39" fillId="50" borderId="40" applyNumberFormat="0" applyAlignment="0" applyProtection="0"/>
    <xf numFmtId="0" fontId="55" fillId="45" borderId="40" applyNumberFormat="0" applyAlignment="0" applyProtection="0"/>
    <xf numFmtId="0" fontId="39" fillId="50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5" fillId="45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43" fillId="46" borderId="40" applyNumberFormat="0" applyAlignment="0" applyProtection="0"/>
    <xf numFmtId="0" fontId="58" fillId="41" borderId="40" applyNumberFormat="0" applyAlignment="0" applyProtection="0"/>
    <xf numFmtId="0" fontId="43" fillId="46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58" fillId="41" borderId="40" applyNumberFormat="0" applyAlignment="0" applyProtection="0"/>
    <xf numFmtId="0" fontId="32" fillId="0" borderId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8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32" fillId="0" borderId="0" applyFont="0" applyFill="0" applyBorder="0" applyAlignment="0" applyProtection="0"/>
    <xf numFmtId="187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8" fontId="32" fillId="0" borderId="0" applyFont="0" applyFill="0" applyBorder="0" applyAlignment="0" applyProtection="0"/>
    <xf numFmtId="188" fontId="32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>
      <alignment wrapText="1"/>
    </xf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1" fillId="16" borderId="38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0" fontId="32" fillId="43" borderId="4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46" fillId="50" borderId="44" applyNumberFormat="0" applyAlignment="0" applyProtection="0"/>
    <xf numFmtId="0" fontId="61" fillId="45" borderId="51" applyNumberFormat="0" applyAlignment="0" applyProtection="0"/>
    <xf numFmtId="0" fontId="46" fillId="50" borderId="44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61" fillId="45" borderId="51" applyNumberFormat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42" fillId="0" borderId="47" applyNumberFormat="0" applyFill="0" applyAlignment="0" applyProtection="0"/>
    <xf numFmtId="0" fontId="42" fillId="0" borderId="47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7" fillId="0" borderId="53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48" applyNumberFormat="0" applyFill="0" applyAlignment="0" applyProtection="0"/>
    <xf numFmtId="0" fontId="52" fillId="0" borderId="54" applyNumberFormat="0" applyFill="0" applyAlignment="0" applyProtection="0"/>
    <xf numFmtId="0" fontId="52" fillId="0" borderId="48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52" fillId="0" borderId="54" applyNumberFormat="0" applyFill="0" applyAlignment="0" applyProtection="0"/>
    <xf numFmtId="0" fontId="32" fillId="0" borderId="0"/>
    <xf numFmtId="3" fontId="74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5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6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6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7" fillId="44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56" borderId="0" applyNumberFormat="0" applyBorder="0" applyAlignment="0" applyProtection="0"/>
    <xf numFmtId="0" fontId="37" fillId="44" borderId="0" applyNumberFormat="0" applyBorder="0" applyAlignment="0" applyProtection="0"/>
    <xf numFmtId="0" fontId="76" fillId="57" borderId="0">
      <alignment horizontal="left"/>
    </xf>
    <xf numFmtId="0" fontId="38" fillId="44" borderId="0" applyNumberFormat="0" applyBorder="0" applyAlignment="0" applyProtection="0"/>
    <xf numFmtId="0" fontId="47" fillId="0" borderId="55" applyNumberFormat="0" applyFill="0" applyAlignment="0" applyProtection="0"/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70" borderId="0" applyNumberFormat="0" applyBorder="0" applyAlignment="0" applyProtection="0"/>
    <xf numFmtId="0" fontId="37" fillId="52" borderId="0" applyNumberFormat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44" fillId="60" borderId="0" applyNumberFormat="0" applyBorder="0" applyAlignment="0" applyProtection="0"/>
    <xf numFmtId="3" fontId="78" fillId="69" borderId="2">
      <alignment horizontal="center"/>
    </xf>
    <xf numFmtId="0" fontId="79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2" fontId="8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72" fillId="0" borderId="0">
      <alignment wrapText="1"/>
    </xf>
    <xf numFmtId="0" fontId="72" fillId="0" borderId="0">
      <alignment wrapText="1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76" fillId="71" borderId="0">
      <alignment horizontal="left"/>
    </xf>
    <xf numFmtId="3" fontId="74" fillId="71" borderId="0">
      <alignment horizontal="left"/>
    </xf>
    <xf numFmtId="3" fontId="81" fillId="71" borderId="0">
      <alignment horizontal="center"/>
    </xf>
    <xf numFmtId="0" fontId="82" fillId="0" borderId="56" applyNumberFormat="0" applyFill="0" applyAlignment="0" applyProtection="0"/>
    <xf numFmtId="0" fontId="83" fillId="0" borderId="57" applyNumberFormat="0" applyFill="0" applyAlignment="0" applyProtection="0"/>
    <xf numFmtId="0" fontId="84" fillId="0" borderId="0" applyNumberFormat="0" applyFill="0" applyBorder="0" applyAlignment="0" applyProtection="0"/>
    <xf numFmtId="0" fontId="46" fillId="0" borderId="58" applyNumberFormat="0" applyFill="0" applyAlignment="0" applyProtection="0"/>
    <xf numFmtId="3" fontId="78" fillId="58" borderId="2">
      <alignment horizontal="center" vertical="center"/>
    </xf>
    <xf numFmtId="3" fontId="85" fillId="71" borderId="0">
      <alignment horizontal="left"/>
    </xf>
    <xf numFmtId="3" fontId="75" fillId="72" borderId="0">
      <alignment horizontal="right"/>
    </xf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13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3" fontId="3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6" fillId="0" borderId="0" xfId="0" applyNumberFormat="1" applyFont="1"/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8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9" borderId="22" xfId="3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11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171" fontId="5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3" fillId="3" borderId="11" xfId="0" applyNumberFormat="1" applyFont="1" applyFill="1" applyBorder="1" applyAlignment="1">
      <alignment horizontal="right" vertical="center" indent="1"/>
    </xf>
    <xf numFmtId="3" fontId="3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166" fontId="0" fillId="0" borderId="1" xfId="0" applyNumberFormat="1" applyBorder="1"/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171" fontId="5" fillId="0" borderId="10" xfId="0" applyNumberFormat="1" applyFont="1" applyBorder="1" applyAlignment="1">
      <alignment horizontal="center"/>
    </xf>
    <xf numFmtId="166" fontId="0" fillId="0" borderId="3" xfId="0" applyNumberFormat="1" applyBorder="1"/>
    <xf numFmtId="0" fontId="3" fillId="3" borderId="17" xfId="0" applyFont="1" applyFill="1" applyBorder="1" applyAlignment="1">
      <alignment horizontal="right"/>
    </xf>
    <xf numFmtId="166" fontId="3" fillId="3" borderId="3" xfId="0" applyNumberFormat="1" applyFont="1" applyFill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</cellXfs>
  <cellStyles count="1804">
    <cellStyle name="0,0_x000a__x000a_NA_x000a__x000a_" xfId="1447" xr:uid="{520028AB-17C0-409F-BD89-9166180FD9EE}"/>
    <cellStyle name="1o.nível" xfId="1448" xr:uid="{DB8E59CC-07E1-4A83-B480-6F03BD545393}"/>
    <cellStyle name="20% - Énfasis1 10" xfId="61" xr:uid="{3341C345-0DEC-47FB-9694-4D179C21B3FA}"/>
    <cellStyle name="20% - Énfasis1 11" xfId="62" xr:uid="{F82E4388-BD47-4993-A743-1F2E6FA2F63D}"/>
    <cellStyle name="20% - Énfasis1 12" xfId="63" xr:uid="{C8F31845-702F-43EC-AFBB-33CD48EA4643}"/>
    <cellStyle name="20% - Énfasis1 13" xfId="64" xr:uid="{89DF08DA-D575-493D-A3EF-527EEA4857CD}"/>
    <cellStyle name="20% - Énfasis1 14" xfId="65" xr:uid="{6553B773-39FF-4FB6-89D2-E63A8BA05747}"/>
    <cellStyle name="20% - Énfasis1 15" xfId="66" xr:uid="{5BF2190D-3000-48D3-A4DC-65887529015D}"/>
    <cellStyle name="20% - Énfasis1 16" xfId="67" xr:uid="{C00C9F89-20F2-4C72-B360-E8941BD7677B}"/>
    <cellStyle name="20% - Énfasis1 17" xfId="68" xr:uid="{478636FA-C8CA-4709-99F7-B09A9D0A1B48}"/>
    <cellStyle name="20% - Énfasis1 18" xfId="69" xr:uid="{ED046B13-1108-40E6-AA7C-E7F144ADBCEF}"/>
    <cellStyle name="20% - Énfasis1 19" xfId="70" xr:uid="{FE855989-4FA4-4074-A101-BFB65388122F}"/>
    <cellStyle name="20% - Énfasis1 2" xfId="71" xr:uid="{E6C54C81-AFD5-4F0C-A913-0128D0871177}"/>
    <cellStyle name="20% - Énfasis1 2 2" xfId="1449" xr:uid="{4F4F23EC-C78E-4B67-A08B-8AAC27507551}"/>
    <cellStyle name="20% - Énfasis1 20" xfId="72" xr:uid="{1614E3D0-6A49-436C-B64D-674E3CD9B5C9}"/>
    <cellStyle name="20% - Énfasis1 21" xfId="864" xr:uid="{2F17A3CB-7D4A-482E-949B-E856BB911BA2}"/>
    <cellStyle name="20% - Énfasis1 21 2" xfId="928" xr:uid="{07723CB3-D539-4CA5-8BD9-0404663A86F8}"/>
    <cellStyle name="20% - Énfasis1 21 2 2" xfId="929" xr:uid="{3979ABBE-9AD1-43BF-9A6D-11C77F378A46}"/>
    <cellStyle name="20% - Énfasis1 21 3" xfId="930" xr:uid="{29BF0DEB-A5E9-4B26-8928-A4A3CC38FCDE}"/>
    <cellStyle name="20% - Énfasis1 21 3 2" xfId="931" xr:uid="{1DCCDE0B-4084-4185-B132-9670446346F7}"/>
    <cellStyle name="20% - Énfasis1 21 4" xfId="932" xr:uid="{194B1461-CBD3-4AE8-AE01-86AE081F23D6}"/>
    <cellStyle name="20% - Énfasis1 22" xfId="915" xr:uid="{0A53B4A5-8CCD-4924-B92D-D74E2EF66C1D}"/>
    <cellStyle name="20% - Énfasis1 22 2" xfId="933" xr:uid="{424DBEA1-0C02-455D-9F98-3EBC3EBE6750}"/>
    <cellStyle name="20% - Énfasis1 22 2 2" xfId="934" xr:uid="{A9B9682E-EBC3-4B39-8E72-175E7A1A2D14}"/>
    <cellStyle name="20% - Énfasis1 22 3" xfId="935" xr:uid="{39EA077D-C8F0-4CAE-BDCC-EFBFC748B00F}"/>
    <cellStyle name="20% - Énfasis1 23" xfId="1450" xr:uid="{7EE24B59-0216-4907-9937-CF61FA87EDD1}"/>
    <cellStyle name="20% - Énfasis1 24" xfId="1451" xr:uid="{B1E534B4-09E0-43C0-A8FA-A21FE371ED6F}"/>
    <cellStyle name="20% - Énfasis1 25" xfId="5" xr:uid="{2761A75B-2870-4A24-B78D-25D7601DD48E}"/>
    <cellStyle name="20% - Énfasis1 3" xfId="73" xr:uid="{A68C8C20-41C6-4B8C-B2EB-B98C14CFF2ED}"/>
    <cellStyle name="20% - Énfasis1 3 2" xfId="1452" xr:uid="{2106FC66-FA87-46AC-9948-C32E7D401258}"/>
    <cellStyle name="20% - Énfasis1 4" xfId="74" xr:uid="{75E7B7D6-C226-49DA-B8FC-1ED6D80EF6D8}"/>
    <cellStyle name="20% - Énfasis1 4 2" xfId="1453" xr:uid="{3CD9CD69-D9EA-451D-8DF9-09B0ADD8DB7A}"/>
    <cellStyle name="20% - Énfasis1 5" xfId="75" xr:uid="{10BC3C8F-C6CA-49B8-A48E-15E8B8225489}"/>
    <cellStyle name="20% - Énfasis1 6" xfId="76" xr:uid="{05E8E835-D459-4E6F-B788-4F469972101B}"/>
    <cellStyle name="20% - Énfasis1 7" xfId="77" xr:uid="{B102544E-22C8-4B57-8F76-2832E392A9DC}"/>
    <cellStyle name="20% - Énfasis1 8" xfId="78" xr:uid="{5EBFD5CC-1519-40A2-97E4-A66D1F01EE3E}"/>
    <cellStyle name="20% - Énfasis1 9" xfId="79" xr:uid="{89A1BFA9-7A58-490C-B8D9-72781CE0CDD4}"/>
    <cellStyle name="20% - Énfasis2 10" xfId="80" xr:uid="{489558F6-66F4-4419-9958-D3B39AC7DFD5}"/>
    <cellStyle name="20% - Énfasis2 11" xfId="81" xr:uid="{B59BAB47-925A-4B81-8D15-7E0E74C6233D}"/>
    <cellStyle name="20% - Énfasis2 12" xfId="82" xr:uid="{CE44EADB-0951-437D-B3EB-20F92A7D4662}"/>
    <cellStyle name="20% - Énfasis2 13" xfId="83" xr:uid="{76952FF1-8733-4A19-B0C1-E5890D44D818}"/>
    <cellStyle name="20% - Énfasis2 14" xfId="84" xr:uid="{0E94B186-4A93-49E5-A576-398D937B99AB}"/>
    <cellStyle name="20% - Énfasis2 15" xfId="85" xr:uid="{92BCB49A-2431-498E-890E-3380F22AF8CD}"/>
    <cellStyle name="20% - Énfasis2 16" xfId="86" xr:uid="{6D691BEE-9AC9-4E7F-82ED-5F64C1BB5016}"/>
    <cellStyle name="20% - Énfasis2 17" xfId="87" xr:uid="{DD1245BB-0588-43FB-8792-C3DDA046545C}"/>
    <cellStyle name="20% - Énfasis2 18" xfId="88" xr:uid="{FD09D5D1-278E-48EC-A2F6-869ADD81A3BD}"/>
    <cellStyle name="20% - Énfasis2 19" xfId="89" xr:uid="{BF426486-B763-4825-A2CE-8F0040F185B9}"/>
    <cellStyle name="20% - Énfasis2 2" xfId="90" xr:uid="{70781AC5-D577-4834-915D-67C7DBF46B3E}"/>
    <cellStyle name="20% - Énfasis2 2 2" xfId="1454" xr:uid="{15BE3526-6326-48C0-844B-5F1DAB2B210E}"/>
    <cellStyle name="20% - Énfasis2 20" xfId="91" xr:uid="{0BAA0990-CC74-44FF-B8D0-E1D33DA886A1}"/>
    <cellStyle name="20% - Énfasis2 21" xfId="868" xr:uid="{5898724A-BE1B-4471-843A-D7CEA1B102A9}"/>
    <cellStyle name="20% - Énfasis2 21 2" xfId="936" xr:uid="{0D7045F9-DCE6-4CED-8AF1-3907C373C7E8}"/>
    <cellStyle name="20% - Énfasis2 21 2 2" xfId="937" xr:uid="{011A96D7-BD13-4B40-B4DF-E3C237E3377D}"/>
    <cellStyle name="20% - Énfasis2 21 3" xfId="938" xr:uid="{8307F27A-F459-4B9E-85BB-905A50575DE1}"/>
    <cellStyle name="20% - Énfasis2 21 3 2" xfId="939" xr:uid="{3A0F4CDB-4EFF-4B74-A3EA-356C88C003C0}"/>
    <cellStyle name="20% - Énfasis2 21 4" xfId="940" xr:uid="{07E9652E-1196-4B96-A356-5E59016FBD5F}"/>
    <cellStyle name="20% - Énfasis2 22" xfId="917" xr:uid="{1D2409E0-EF05-4F51-81B9-160488F8CF03}"/>
    <cellStyle name="20% - Énfasis2 22 2" xfId="941" xr:uid="{2C1EE6E3-497B-4E48-AFD0-50505BE3FA66}"/>
    <cellStyle name="20% - Énfasis2 22 2 2" xfId="942" xr:uid="{CFEDD1B7-06AA-498F-A2D0-A249FD33D0D1}"/>
    <cellStyle name="20% - Énfasis2 22 3" xfId="943" xr:uid="{735CCF27-CC16-4413-9245-41229AFE703C}"/>
    <cellStyle name="20% - Énfasis2 23" xfId="1455" xr:uid="{B3429685-D152-4E3D-AE0E-483044A596D9}"/>
    <cellStyle name="20% - Énfasis2 24" xfId="6" xr:uid="{329874ED-E768-414F-8B62-B9F3DB8A7EC8}"/>
    <cellStyle name="20% - Énfasis2 3" xfId="92" xr:uid="{60C87C02-EDA6-46B0-90F2-5A77E858822B}"/>
    <cellStyle name="20% - Énfasis2 3 2" xfId="1456" xr:uid="{8F4A3FDC-D7A7-486E-94DE-6053B2C374B9}"/>
    <cellStyle name="20% - Énfasis2 4" xfId="93" xr:uid="{A93047BE-16AA-471F-B6EC-E22C3DDD9582}"/>
    <cellStyle name="20% - Énfasis2 4 2" xfId="1457" xr:uid="{3BCE37FC-9677-484E-944A-103795FC5C44}"/>
    <cellStyle name="20% - Énfasis2 5" xfId="94" xr:uid="{83B9F668-A0B4-4FE5-B807-A00D78DFE971}"/>
    <cellStyle name="20% - Énfasis2 6" xfId="95" xr:uid="{F00A1D16-F3B6-455D-993E-2D2152DCF062}"/>
    <cellStyle name="20% - Énfasis2 7" xfId="96" xr:uid="{53B06448-102C-4A1D-A4D3-E3A0E94139D6}"/>
    <cellStyle name="20% - Énfasis2 8" xfId="97" xr:uid="{901BD8D9-58D2-4917-B172-8A7996061506}"/>
    <cellStyle name="20% - Énfasis2 9" xfId="98" xr:uid="{F8644778-C420-4165-BA38-F56698517453}"/>
    <cellStyle name="20% - Énfasis3 10" xfId="99" xr:uid="{A85B9B8B-D37F-4281-B885-FA9F2CB80BD7}"/>
    <cellStyle name="20% - Énfasis3 11" xfId="100" xr:uid="{0976BB97-CB66-4ABD-86C9-D3BC9E1D178C}"/>
    <cellStyle name="20% - Énfasis3 12" xfId="101" xr:uid="{A7F5DED0-AEAE-46DB-AF51-24635BC92779}"/>
    <cellStyle name="20% - Énfasis3 13" xfId="102" xr:uid="{7F4DC03A-94E3-4FA6-8356-672EB77358F3}"/>
    <cellStyle name="20% - Énfasis3 14" xfId="103" xr:uid="{1851E2AD-7D82-4224-BB79-A77CDBA3370D}"/>
    <cellStyle name="20% - Énfasis3 15" xfId="104" xr:uid="{5C65E919-A149-4585-A78A-E4076E898A4B}"/>
    <cellStyle name="20% - Énfasis3 16" xfId="105" xr:uid="{C546EC52-EAB1-48D4-BF5C-30A41D9F26C8}"/>
    <cellStyle name="20% - Énfasis3 17" xfId="106" xr:uid="{77E45CA5-0871-4AD3-8C40-B946513561A6}"/>
    <cellStyle name="20% - Énfasis3 18" xfId="107" xr:uid="{C9C62D32-CF6B-474C-AF7D-6B9EA96FC738}"/>
    <cellStyle name="20% - Énfasis3 19" xfId="108" xr:uid="{C418021B-3D37-46EE-8B11-83059545E4B5}"/>
    <cellStyle name="20% - Énfasis3 2" xfId="109" xr:uid="{9DF355F3-7017-406A-95CF-742BFEA99849}"/>
    <cellStyle name="20% - Énfasis3 2 2" xfId="1458" xr:uid="{522ABDCA-7D12-44C9-8CA3-B970E1CE936B}"/>
    <cellStyle name="20% - Énfasis3 20" xfId="110" xr:uid="{15F82E4F-2BFF-411C-8128-C184870DC22C}"/>
    <cellStyle name="20% - Énfasis3 21" xfId="872" xr:uid="{5DD4595E-8C4F-4CE2-9D95-0F906FE83B44}"/>
    <cellStyle name="20% - Énfasis3 21 2" xfId="944" xr:uid="{DF0C1433-0EC6-4FFD-A144-9E2B07D69B9A}"/>
    <cellStyle name="20% - Énfasis3 21 2 2" xfId="945" xr:uid="{C2D5FEDC-4FE2-4094-A3EE-12C1606AC83B}"/>
    <cellStyle name="20% - Énfasis3 21 3" xfId="946" xr:uid="{7786F57A-0546-4DE0-80B0-4391546BA8F5}"/>
    <cellStyle name="20% - Énfasis3 21 3 2" xfId="947" xr:uid="{5B01EE49-4AC0-4605-B5B5-DE73DE7383F5}"/>
    <cellStyle name="20% - Énfasis3 21 4" xfId="948" xr:uid="{63DB5E32-2AAC-4CA6-BC63-687A5380C8F7}"/>
    <cellStyle name="20% - Énfasis3 22" xfId="919" xr:uid="{23C57372-B473-401A-884F-EF9C7FD3AF8C}"/>
    <cellStyle name="20% - Énfasis3 22 2" xfId="949" xr:uid="{8A3FC00E-3A78-49E5-B30F-E26E7920709B}"/>
    <cellStyle name="20% - Énfasis3 22 2 2" xfId="950" xr:uid="{03E5BD61-E6CD-44B6-95AC-1EF04B2ACF1C}"/>
    <cellStyle name="20% - Énfasis3 22 3" xfId="951" xr:uid="{7F269453-D706-45AF-A01C-57E4570908D6}"/>
    <cellStyle name="20% - Énfasis3 23" xfId="1459" xr:uid="{2A543147-7C6A-482F-B8B2-5BB2E8FA5C13}"/>
    <cellStyle name="20% - Énfasis3 24" xfId="7" xr:uid="{D764B382-BC1B-4193-AA76-10367D0A8115}"/>
    <cellStyle name="20% - Énfasis3 3" xfId="111" xr:uid="{504A4DB8-FFDA-4689-B911-161BC49216B7}"/>
    <cellStyle name="20% - Énfasis3 3 2" xfId="1460" xr:uid="{B2888E34-ABCC-43D6-AB5A-A7B42FF75C87}"/>
    <cellStyle name="20% - Énfasis3 4" xfId="112" xr:uid="{80CB4C8C-169B-414C-B934-4DF40B83077F}"/>
    <cellStyle name="20% - Énfasis3 4 2" xfId="1461" xr:uid="{22BFAFF0-555E-4C77-8EF7-C042334A62B5}"/>
    <cellStyle name="20% - Énfasis3 5" xfId="113" xr:uid="{92DE1959-7704-4839-9792-2686C2E2DF89}"/>
    <cellStyle name="20% - Énfasis3 6" xfId="114" xr:uid="{E0635420-75A1-4DFF-9F68-9CF6CE6CC934}"/>
    <cellStyle name="20% - Énfasis3 7" xfId="115" xr:uid="{B9309854-56F1-4D15-A9A4-59C8A7033A4C}"/>
    <cellStyle name="20% - Énfasis3 8" xfId="116" xr:uid="{FCB6C426-A3E1-4A6C-9EB6-C6974483257C}"/>
    <cellStyle name="20% - Énfasis3 9" xfId="117" xr:uid="{4F67BAA7-4D41-4458-8E85-091181BB605C}"/>
    <cellStyle name="20% - Énfasis4 10" xfId="118" xr:uid="{A897F98C-83EF-4381-B84B-29DCF7FAACB8}"/>
    <cellStyle name="20% - Énfasis4 11" xfId="119" xr:uid="{936DE24D-F961-4473-BB7F-61D1301C92C2}"/>
    <cellStyle name="20% - Énfasis4 12" xfId="120" xr:uid="{16B20735-73D0-4E39-BDF5-8398CBB5C60D}"/>
    <cellStyle name="20% - Énfasis4 13" xfId="121" xr:uid="{33FBD9AD-B0AC-4A2F-BC64-91992EE78881}"/>
    <cellStyle name="20% - Énfasis4 14" xfId="122" xr:uid="{61BA9D07-32C8-4906-B833-87B36D97CD61}"/>
    <cellStyle name="20% - Énfasis4 15" xfId="123" xr:uid="{B2FAB259-6786-4FB3-B2A4-636ADF37C201}"/>
    <cellStyle name="20% - Énfasis4 16" xfId="124" xr:uid="{E98C9839-12DE-41ED-9C73-6925A65C061A}"/>
    <cellStyle name="20% - Énfasis4 17" xfId="125" xr:uid="{062E5350-B26A-4E60-9D2F-A52699EDEEDE}"/>
    <cellStyle name="20% - Énfasis4 18" xfId="126" xr:uid="{59FE6DF6-DC15-498E-A4C8-BAA195FA78D1}"/>
    <cellStyle name="20% - Énfasis4 19" xfId="127" xr:uid="{A4E1EB20-713B-4DD0-8796-29CDE3649FFA}"/>
    <cellStyle name="20% - Énfasis4 2" xfId="128" xr:uid="{F2E834DB-81FB-4D05-A2E7-B3B31CB2BCF7}"/>
    <cellStyle name="20% - Énfasis4 2 2" xfId="1462" xr:uid="{AD93A508-EF06-4FB7-BBFB-98B3E83C87F5}"/>
    <cellStyle name="20% - Énfasis4 20" xfId="129" xr:uid="{3E944017-BA3B-47F6-9759-7A130BE20FD4}"/>
    <cellStyle name="20% - Énfasis4 21" xfId="876" xr:uid="{F25B1C37-493D-4B2C-BDE9-0AAD85298972}"/>
    <cellStyle name="20% - Énfasis4 21 2" xfId="952" xr:uid="{C0871818-BE60-4BAB-A54D-517625B45077}"/>
    <cellStyle name="20% - Énfasis4 21 2 2" xfId="953" xr:uid="{B9071088-B4ED-4AA9-8F36-A795F5F90A53}"/>
    <cellStyle name="20% - Énfasis4 21 3" xfId="954" xr:uid="{8436AC6E-ADA9-405B-9042-E80B4A9FB6AB}"/>
    <cellStyle name="20% - Énfasis4 21 3 2" xfId="955" xr:uid="{B4E9074E-EB65-49AE-AD26-1EEB80346D75}"/>
    <cellStyle name="20% - Énfasis4 21 4" xfId="956" xr:uid="{80D7858E-FA98-4D4D-AB15-88569436AB31}"/>
    <cellStyle name="20% - Énfasis4 22" xfId="921" xr:uid="{257F20FA-7120-4BEE-A26E-B752DF4394E5}"/>
    <cellStyle name="20% - Énfasis4 22 2" xfId="957" xr:uid="{A7930057-03E8-4469-9415-C8C9386D8E25}"/>
    <cellStyle name="20% - Énfasis4 22 2 2" xfId="958" xr:uid="{499551FD-A3F2-41E6-8098-C5AB79D8E4FA}"/>
    <cellStyle name="20% - Énfasis4 22 3" xfId="959" xr:uid="{EE8FD892-C032-4B82-86DD-917A89762EFF}"/>
    <cellStyle name="20% - Énfasis4 23" xfId="1463" xr:uid="{A482CADB-8665-4B36-BCF0-556D87361DCB}"/>
    <cellStyle name="20% - Énfasis4 24" xfId="8" xr:uid="{B69B9A4A-1DDC-46EA-AC0D-CCF7AC84614D}"/>
    <cellStyle name="20% - Énfasis4 3" xfId="130" xr:uid="{87133D07-3D2F-4BE4-9702-453F4CFD77DF}"/>
    <cellStyle name="20% - Énfasis4 3 2" xfId="1464" xr:uid="{9CF57D49-0635-4681-86A3-64823627D0AD}"/>
    <cellStyle name="20% - Énfasis4 4" xfId="131" xr:uid="{20B90A31-6F2D-4C1F-A55D-31B2899F3BA5}"/>
    <cellStyle name="20% - Énfasis4 4 2" xfId="1465" xr:uid="{DAFB0C7E-E4E0-473B-8929-A18B5FC956E7}"/>
    <cellStyle name="20% - Énfasis4 5" xfId="132" xr:uid="{2918F92C-FBB6-430F-BD2D-ED7CCA4F52D1}"/>
    <cellStyle name="20% - Énfasis4 6" xfId="133" xr:uid="{434ABD74-4AA4-495D-88F8-A3D79E515308}"/>
    <cellStyle name="20% - Énfasis4 7" xfId="134" xr:uid="{FB1FCE6F-3EFC-4899-8894-82EC38D052F4}"/>
    <cellStyle name="20% - Énfasis4 8" xfId="135" xr:uid="{951A8CAB-DC8C-4267-84B9-C1461D198C31}"/>
    <cellStyle name="20% - Énfasis4 9" xfId="136" xr:uid="{D77C8D3A-FB76-457E-9E99-6C9F0245C5B6}"/>
    <cellStyle name="20% - Énfasis5 2" xfId="880" xr:uid="{5C5DEEB5-2613-4280-9B8B-889D65893F38}"/>
    <cellStyle name="20% - Énfasis5 2 2" xfId="960" xr:uid="{6B001DCA-07E2-4C9E-A6D7-71E792EBDE6F}"/>
    <cellStyle name="20% - Énfasis5 2 2 2" xfId="961" xr:uid="{D0E6D9B4-0042-4C1A-B3B0-2110E1113EA6}"/>
    <cellStyle name="20% - Énfasis5 2 3" xfId="962" xr:uid="{30393656-407C-448B-89A0-20F1980CD7F9}"/>
    <cellStyle name="20% - Énfasis5 2 3 2" xfId="963" xr:uid="{AC053D30-A4BA-42B0-B874-60D6597A7C4C}"/>
    <cellStyle name="20% - Énfasis5 2 4" xfId="964" xr:uid="{1214EB3B-7739-446A-8193-6078843053A7}"/>
    <cellStyle name="20% - Énfasis5 3" xfId="923" xr:uid="{C0094297-F683-4C77-B5D0-800CCFB4C67E}"/>
    <cellStyle name="20% - Énfasis5 3 2" xfId="965" xr:uid="{930619ED-5C3E-4A14-8160-91D9D36BD973}"/>
    <cellStyle name="20% - Énfasis5 3 2 2" xfId="966" xr:uid="{73103A68-E4B2-44D7-AF9F-275BC120D60E}"/>
    <cellStyle name="20% - Énfasis5 3 3" xfId="967" xr:uid="{3B762836-9C77-4BCC-BF1E-313A5EA444A8}"/>
    <cellStyle name="20% - Énfasis5 4" xfId="1466" xr:uid="{0B01936C-C1BC-44EC-A544-CC481DABCD51}"/>
    <cellStyle name="20% - Énfasis5 5" xfId="1467" xr:uid="{5B3BA80C-E4F4-41A8-894A-8051F0B8127B}"/>
    <cellStyle name="20% - Énfasis5 6" xfId="9" xr:uid="{C6B32E5E-9A7C-4768-9890-0C6A6100D835}"/>
    <cellStyle name="20% - Énfasis6 10" xfId="137" xr:uid="{CB7BED57-4F14-4278-807F-FBB36FC48D5D}"/>
    <cellStyle name="20% - Énfasis6 11" xfId="138" xr:uid="{274AD98B-034B-497E-A7D9-99931C16E647}"/>
    <cellStyle name="20% - Énfasis6 12" xfId="139" xr:uid="{48A6CC9F-A469-486D-B53B-AAF287BC55D5}"/>
    <cellStyle name="20% - Énfasis6 13" xfId="140" xr:uid="{B807AD64-BBC7-4ED4-82C8-C34FC741CF5E}"/>
    <cellStyle name="20% - Énfasis6 14" xfId="141" xr:uid="{943C6028-89E1-4FE5-9D53-5C404E8468E0}"/>
    <cellStyle name="20% - Énfasis6 15" xfId="142" xr:uid="{39F706C8-296B-47B6-96B9-798E43050EBE}"/>
    <cellStyle name="20% - Énfasis6 16" xfId="143" xr:uid="{891C6B15-F7FF-412F-8802-E59882CCB4E3}"/>
    <cellStyle name="20% - Énfasis6 17" xfId="144" xr:uid="{DBDBF485-D110-4D6E-83E7-7BB9B96EEA1F}"/>
    <cellStyle name="20% - Énfasis6 18" xfId="145" xr:uid="{27915859-2983-46F8-BAD8-8B82078A3ADE}"/>
    <cellStyle name="20% - Énfasis6 19" xfId="146" xr:uid="{1EA89EE7-62E8-4517-8434-C15406732E97}"/>
    <cellStyle name="20% - Énfasis6 2" xfId="147" xr:uid="{B7702138-34FB-4EDA-8601-7447A1F9A165}"/>
    <cellStyle name="20% - Énfasis6 2 2" xfId="1468" xr:uid="{365328B3-6578-47F0-A198-3C4512BDC23B}"/>
    <cellStyle name="20% - Énfasis6 20" xfId="148" xr:uid="{05A4C97E-1905-4610-9C8A-36B9641F1778}"/>
    <cellStyle name="20% - Énfasis6 21" xfId="884" xr:uid="{7EB791C9-FC6E-4F60-BACF-9085FC0C7024}"/>
    <cellStyle name="20% - Énfasis6 21 2" xfId="968" xr:uid="{1C07BE51-8E30-43AB-B217-A6D9E729BA40}"/>
    <cellStyle name="20% - Énfasis6 21 2 2" xfId="969" xr:uid="{34531276-7924-4EC7-A8B6-8D6931A94612}"/>
    <cellStyle name="20% - Énfasis6 21 3" xfId="970" xr:uid="{2782CB4D-6174-4193-962D-2BAF215E33AA}"/>
    <cellStyle name="20% - Énfasis6 21 3 2" xfId="971" xr:uid="{B3B16F83-3998-4457-8238-DBE92B8B12F6}"/>
    <cellStyle name="20% - Énfasis6 21 4" xfId="972" xr:uid="{021369D5-DBD6-497B-893F-5D10DE00B05E}"/>
    <cellStyle name="20% - Énfasis6 22" xfId="925" xr:uid="{7F633CFB-3D05-4B2D-BDEF-9620D6945476}"/>
    <cellStyle name="20% - Énfasis6 22 2" xfId="973" xr:uid="{15DF61C0-B79F-49A5-8C4E-FB6E94FB4A46}"/>
    <cellStyle name="20% - Énfasis6 22 2 2" xfId="974" xr:uid="{DD5289B7-A269-4888-8661-950F73C56E8E}"/>
    <cellStyle name="20% - Énfasis6 22 3" xfId="975" xr:uid="{3A94DA29-1C8F-4FCE-8462-52454E3D97A7}"/>
    <cellStyle name="20% - Énfasis6 23" xfId="1469" xr:uid="{DBA3DF86-4706-4A6E-ADE7-AC64BCF24369}"/>
    <cellStyle name="20% - Énfasis6 24" xfId="10" xr:uid="{52DA3654-3A82-44D6-ACC0-04D425655826}"/>
    <cellStyle name="20% - Énfasis6 3" xfId="149" xr:uid="{5EFEC384-D3B9-4AEA-8020-5F1DBB7BAE11}"/>
    <cellStyle name="20% - Énfasis6 3 2" xfId="1470" xr:uid="{2B290D18-4CE1-4B8E-A29D-7D23837AD339}"/>
    <cellStyle name="20% - Énfasis6 4" xfId="150" xr:uid="{CE0C07A2-7543-4CA7-AECB-5BB1CE0867E6}"/>
    <cellStyle name="20% - Énfasis6 4 2" xfId="1471" xr:uid="{366A0F69-321B-41ED-AB7E-8622A6AF7E3D}"/>
    <cellStyle name="20% - Énfasis6 5" xfId="151" xr:uid="{8758EFE6-77C3-43F2-A71B-3B26BA9510A7}"/>
    <cellStyle name="20% - Énfasis6 6" xfId="152" xr:uid="{183721F0-35C8-4D7F-B9AF-F17CB5E97A01}"/>
    <cellStyle name="20% - Énfasis6 7" xfId="153" xr:uid="{68F707C5-78E8-4361-8DC9-D4AB767BF8A4}"/>
    <cellStyle name="20% - Énfasis6 8" xfId="154" xr:uid="{2CA3187E-BBAD-47DE-8503-F09C3A2F9503}"/>
    <cellStyle name="20% - Énfasis6 9" xfId="155" xr:uid="{6EA20C6C-FF4D-49B3-9222-34EEFED28465}"/>
    <cellStyle name="2o.nível" xfId="1472" xr:uid="{5FE0A107-765D-448C-ADE7-652BF32EDD36}"/>
    <cellStyle name="40% - Énfasis1 10" xfId="156" xr:uid="{EAF9F262-624A-4B78-AF55-3C0C6C4B71EF}"/>
    <cellStyle name="40% - Énfasis1 11" xfId="157" xr:uid="{3E7D2131-23D6-4834-87FB-A8A56BB1A9E7}"/>
    <cellStyle name="40% - Énfasis1 12" xfId="158" xr:uid="{07F4CB75-09A4-4FBB-82E0-E841151CBCE7}"/>
    <cellStyle name="40% - Énfasis1 13" xfId="159" xr:uid="{621A3440-B726-4DCF-A849-CFFA5E5A710C}"/>
    <cellStyle name="40% - Énfasis1 14" xfId="160" xr:uid="{9F386F0C-1A2A-42A1-8071-9B2525C1C380}"/>
    <cellStyle name="40% - Énfasis1 15" xfId="161" xr:uid="{C795464D-064C-407C-BEA6-7554852AD09C}"/>
    <cellStyle name="40% - Énfasis1 16" xfId="162" xr:uid="{A7C352CF-BF1D-4EAF-B470-64BCC6C2ABC2}"/>
    <cellStyle name="40% - Énfasis1 17" xfId="163" xr:uid="{345C985F-665B-4056-814C-3854331FB74D}"/>
    <cellStyle name="40% - Énfasis1 18" xfId="164" xr:uid="{E8F29B03-3006-4255-836C-B13AF03909DF}"/>
    <cellStyle name="40% - Énfasis1 19" xfId="165" xr:uid="{F9094A9C-CF7D-42CA-84AB-2CE81B864E8F}"/>
    <cellStyle name="40% - Énfasis1 2" xfId="166" xr:uid="{956C1E79-EC60-4E1F-B7B1-97D71D312137}"/>
    <cellStyle name="40% - Énfasis1 2 2" xfId="1473" xr:uid="{8E5EE364-5F61-42F9-BB15-1A15143D9A7B}"/>
    <cellStyle name="40% - Énfasis1 20" xfId="167" xr:uid="{88ADCB28-F35F-4318-BEED-45AF002C4F17}"/>
    <cellStyle name="40% - Énfasis1 21" xfId="865" xr:uid="{55F7C5E1-401B-4538-8890-F4C10CC9166D}"/>
    <cellStyle name="40% - Énfasis1 21 2" xfId="976" xr:uid="{C177BBA9-AF8E-43CB-BE7C-A155DD89D5AF}"/>
    <cellStyle name="40% - Énfasis1 21 2 2" xfId="977" xr:uid="{1B3F58EF-7AC6-4036-BC76-75151F011795}"/>
    <cellStyle name="40% - Énfasis1 21 3" xfId="978" xr:uid="{9BC019FF-380C-4650-AE7E-CFA291F972B5}"/>
    <cellStyle name="40% - Énfasis1 21 3 2" xfId="979" xr:uid="{C1F98B87-4AED-441D-B0CC-BF7EE64A32CF}"/>
    <cellStyle name="40% - Énfasis1 21 4" xfId="980" xr:uid="{61FE9624-7342-40E6-8E83-87616008B876}"/>
    <cellStyle name="40% - Énfasis1 22" xfId="916" xr:uid="{6ED4B204-3F9D-4685-8D18-04FB42D9509F}"/>
    <cellStyle name="40% - Énfasis1 22 2" xfId="981" xr:uid="{E4E0CAF5-6AB0-4B82-9A9B-40A681715486}"/>
    <cellStyle name="40% - Énfasis1 22 2 2" xfId="982" xr:uid="{45326CBA-7829-4676-AF3C-E176A6D23573}"/>
    <cellStyle name="40% - Énfasis1 22 3" xfId="983" xr:uid="{26835CE6-6D7C-4D24-86E6-3F1D6BF62AF2}"/>
    <cellStyle name="40% - Énfasis1 23" xfId="1474" xr:uid="{12DEADC9-4C4A-4900-B462-A7265A5EB8C4}"/>
    <cellStyle name="40% - Énfasis1 24" xfId="1475" xr:uid="{9D196C76-BF8E-4330-B22A-5C669366FB9E}"/>
    <cellStyle name="40% - Énfasis1 25" xfId="11" xr:uid="{882B115F-6892-4AA5-8EC8-73AC6207B506}"/>
    <cellStyle name="40% - Énfasis1 3" xfId="168" xr:uid="{39228B14-A41E-4AD1-B021-719649069399}"/>
    <cellStyle name="40% - Énfasis1 3 2" xfId="1476" xr:uid="{0DCFF254-CEC6-45BB-B554-B2699378ACEF}"/>
    <cellStyle name="40% - Énfasis1 4" xfId="169" xr:uid="{FEF74A77-B092-4B2D-99A4-9A222A1229ED}"/>
    <cellStyle name="40% - Énfasis1 4 2" xfId="1477" xr:uid="{848242FF-991B-4290-8C93-A804D2F50F71}"/>
    <cellStyle name="40% - Énfasis1 5" xfId="170" xr:uid="{578554F3-F8ED-4C1C-B12F-F6780A697E82}"/>
    <cellStyle name="40% - Énfasis1 6" xfId="171" xr:uid="{421B8E84-8745-4DE6-8CC2-DC7764A06228}"/>
    <cellStyle name="40% - Énfasis1 7" xfId="172" xr:uid="{838F4CFE-CAD9-42B1-A22E-7365B4957D3D}"/>
    <cellStyle name="40% - Énfasis1 8" xfId="173" xr:uid="{98ADBCD4-8CFE-4959-AC13-2B4C4002EDC9}"/>
    <cellStyle name="40% - Énfasis1 9" xfId="174" xr:uid="{4E470502-62B3-44D4-AEA3-CAF6F3951096}"/>
    <cellStyle name="40% - Énfasis2 2" xfId="869" xr:uid="{B0ECD166-3280-4E48-93CE-029D82479012}"/>
    <cellStyle name="40% - Énfasis2 2 2" xfId="984" xr:uid="{9D395EEB-D45A-4577-81C4-6A44E11ADC6D}"/>
    <cellStyle name="40% - Énfasis2 2 2 2" xfId="985" xr:uid="{D1D18F87-48C4-4A7F-8A59-B2884B71E5AF}"/>
    <cellStyle name="40% - Énfasis2 2 3" xfId="986" xr:uid="{D35F5F2C-7E38-403C-AB88-04ACB4DC321D}"/>
    <cellStyle name="40% - Énfasis2 2 3 2" xfId="987" xr:uid="{77B3564F-3D2D-44EC-8780-D0DE7B9A227F}"/>
    <cellStyle name="40% - Énfasis2 2 4" xfId="988" xr:uid="{D777729F-9578-4E91-B3E4-E00BD5262A82}"/>
    <cellStyle name="40% - Énfasis2 3" xfId="918" xr:uid="{159D9A2B-CC68-4608-9C70-963777DBE579}"/>
    <cellStyle name="40% - Énfasis2 3 2" xfId="989" xr:uid="{AE584BA2-72B7-420F-BBDF-10F5C77D8FC2}"/>
    <cellStyle name="40% - Énfasis2 3 2 2" xfId="990" xr:uid="{4030E661-33E0-4E0B-B559-8BE303F261D8}"/>
    <cellStyle name="40% - Énfasis2 3 3" xfId="991" xr:uid="{D1AB47EF-88CD-436E-A422-A2A3433DE618}"/>
    <cellStyle name="40% - Énfasis2 4" xfId="1478" xr:uid="{681051CD-E8CF-462B-BA37-948D04F20772}"/>
    <cellStyle name="40% - Énfasis2 5" xfId="1479" xr:uid="{4458FB99-633C-4D4E-B17F-06DDF2487309}"/>
    <cellStyle name="40% - Énfasis2 6" xfId="12" xr:uid="{659F4E52-D0C8-4D1A-87F9-AFDBEF7DA779}"/>
    <cellStyle name="40% - Énfasis3 10" xfId="175" xr:uid="{DBEEE203-9684-408D-8B71-420C52C4F778}"/>
    <cellStyle name="40% - Énfasis3 11" xfId="176" xr:uid="{1AB6EBFC-9E05-4E1D-A9BC-D43E495D3666}"/>
    <cellStyle name="40% - Énfasis3 12" xfId="177" xr:uid="{899D5977-B403-49B1-8F70-641BE01C58A7}"/>
    <cellStyle name="40% - Énfasis3 13" xfId="178" xr:uid="{E9A1D632-9D8B-4409-83B9-B03B77CC5749}"/>
    <cellStyle name="40% - Énfasis3 14" xfId="179" xr:uid="{7E5714EE-E1BE-43CF-B530-D5CF638B6715}"/>
    <cellStyle name="40% - Énfasis3 15" xfId="180" xr:uid="{D9E1EF88-7FE3-4B68-BE1C-9537E6D28A23}"/>
    <cellStyle name="40% - Énfasis3 16" xfId="181" xr:uid="{CB7B5334-DC7F-4E3C-A849-FD4F2B85E4BB}"/>
    <cellStyle name="40% - Énfasis3 17" xfId="182" xr:uid="{AA5035AA-C85B-42DF-89B7-8ABCDA5426FB}"/>
    <cellStyle name="40% - Énfasis3 18" xfId="183" xr:uid="{BD12B057-3477-4EC4-8130-124DD02E14B1}"/>
    <cellStyle name="40% - Énfasis3 19" xfId="184" xr:uid="{4A7E1B0F-33B1-4841-8AEC-78C8F7A57DE3}"/>
    <cellStyle name="40% - Énfasis3 2" xfId="185" xr:uid="{CA6FB5A2-8639-4A3C-95DD-4B772D2E6155}"/>
    <cellStyle name="40% - Énfasis3 2 2" xfId="1480" xr:uid="{2676A34F-4329-4C20-92C3-413EE5F5D551}"/>
    <cellStyle name="40% - Énfasis3 20" xfId="186" xr:uid="{DABF164B-AD5D-4F81-876A-3CAEF5EC2BFB}"/>
    <cellStyle name="40% - Énfasis3 21" xfId="873" xr:uid="{E51E3C52-61D7-4EEE-B428-1E7735DB7673}"/>
    <cellStyle name="40% - Énfasis3 21 2" xfId="992" xr:uid="{2B02D4C0-0EC2-45C4-8ECB-576AA6C77742}"/>
    <cellStyle name="40% - Énfasis3 21 2 2" xfId="993" xr:uid="{2F817891-CA22-4CEA-BC69-07350B77FC6C}"/>
    <cellStyle name="40% - Énfasis3 21 3" xfId="994" xr:uid="{B45FC79A-E56E-47A6-A18B-84CC78C3363D}"/>
    <cellStyle name="40% - Énfasis3 21 3 2" xfId="995" xr:uid="{75BEF683-AB17-4A39-88BC-2E5AB54B86CD}"/>
    <cellStyle name="40% - Énfasis3 21 4" xfId="996" xr:uid="{7071F390-E795-40B7-8C4A-CB0F1BC80C30}"/>
    <cellStyle name="40% - Énfasis3 22" xfId="920" xr:uid="{C33F24F2-272B-44E2-874E-8FB745962910}"/>
    <cellStyle name="40% - Énfasis3 22 2" xfId="997" xr:uid="{3259658E-B6BA-40FE-92DA-D9E35943B1F2}"/>
    <cellStyle name="40% - Énfasis3 22 2 2" xfId="998" xr:uid="{76B1B8D1-06B9-419A-A5A6-0843D79F4A69}"/>
    <cellStyle name="40% - Énfasis3 22 3" xfId="999" xr:uid="{C020FD7E-B9CE-45F0-ADAE-F114410E3E05}"/>
    <cellStyle name="40% - Énfasis3 23" xfId="1481" xr:uid="{2345C9CA-158F-45EF-99C3-F1A23CBFF098}"/>
    <cellStyle name="40% - Énfasis3 24" xfId="13" xr:uid="{4E26857C-C89D-4F9C-916B-0E416CA5DDB8}"/>
    <cellStyle name="40% - Énfasis3 3" xfId="187" xr:uid="{A069C933-C5B5-44E9-8B1D-C97C34C2E92C}"/>
    <cellStyle name="40% - Énfasis3 3 2" xfId="1482" xr:uid="{DB8E3695-5827-4041-8C45-8796171EA962}"/>
    <cellStyle name="40% - Énfasis3 4" xfId="188" xr:uid="{23D5BF9E-0081-4621-B73C-A6E9792F1CCE}"/>
    <cellStyle name="40% - Énfasis3 4 2" xfId="1483" xr:uid="{DF3338AF-AC6B-4F51-9797-1A75BEE0E17B}"/>
    <cellStyle name="40% - Énfasis3 5" xfId="189" xr:uid="{E6E6D618-8B1D-490C-AE50-F4D1A27C8F14}"/>
    <cellStyle name="40% - Énfasis3 6" xfId="190" xr:uid="{0232B9FC-2F8B-4FB9-A1C5-283477B4E92F}"/>
    <cellStyle name="40% - Énfasis3 7" xfId="191" xr:uid="{32706E8B-9683-443B-8C2E-C9150FB41F48}"/>
    <cellStyle name="40% - Énfasis3 8" xfId="192" xr:uid="{C4FDA08F-947C-4BAC-A99C-B0702512FE49}"/>
    <cellStyle name="40% - Énfasis3 9" xfId="193" xr:uid="{37C27B4D-6E16-4EA2-B954-0FA9AFCF76AA}"/>
    <cellStyle name="40% - Énfasis4 10" xfId="194" xr:uid="{0F946A43-045D-4A43-AC85-1B6B0954BB88}"/>
    <cellStyle name="40% - Énfasis4 11" xfId="195" xr:uid="{539D78CF-A3C2-4F3F-AEB2-2FA82B92AE5E}"/>
    <cellStyle name="40% - Énfasis4 12" xfId="196" xr:uid="{12C20E60-F9C9-4D78-85D6-6B366C7D41F9}"/>
    <cellStyle name="40% - Énfasis4 13" xfId="197" xr:uid="{9BAF0BB7-6B39-49EC-A87A-2187C3A2237A}"/>
    <cellStyle name="40% - Énfasis4 14" xfId="198" xr:uid="{221B4E43-185B-440E-B62C-9D6C9F2A91CE}"/>
    <cellStyle name="40% - Énfasis4 15" xfId="199" xr:uid="{AB2CE419-94C2-456E-B645-DB0EE7B2BDE4}"/>
    <cellStyle name="40% - Énfasis4 16" xfId="200" xr:uid="{EE49673A-3AD9-457A-951B-F3BC137397E9}"/>
    <cellStyle name="40% - Énfasis4 17" xfId="201" xr:uid="{54362576-7F72-47C7-80B0-FD35125526F7}"/>
    <cellStyle name="40% - Énfasis4 18" xfId="202" xr:uid="{7B8C5822-BAB9-4DD9-860A-09BE24AD3790}"/>
    <cellStyle name="40% - Énfasis4 19" xfId="203" xr:uid="{1759C9DC-5BD1-48C0-A286-A0568EA963E5}"/>
    <cellStyle name="40% - Énfasis4 2" xfId="204" xr:uid="{CC282D09-DE51-4C5A-8EE3-6CBAB5CCAAFA}"/>
    <cellStyle name="40% - Énfasis4 2 2" xfId="1484" xr:uid="{8F6F39A2-6079-45A1-AD29-49A398A7EF77}"/>
    <cellStyle name="40% - Énfasis4 20" xfId="205" xr:uid="{418E17D3-535C-47A2-A584-59D865B41B68}"/>
    <cellStyle name="40% - Énfasis4 21" xfId="877" xr:uid="{DCE073A8-4352-4F9D-8E3B-FD6F0EFDBF15}"/>
    <cellStyle name="40% - Énfasis4 21 2" xfId="1000" xr:uid="{297FBF95-6DD3-446E-A8F4-041D43805BDF}"/>
    <cellStyle name="40% - Énfasis4 21 2 2" xfId="1001" xr:uid="{5C2EC9DB-2457-4167-A1C1-F6FB1A9BACBB}"/>
    <cellStyle name="40% - Énfasis4 21 3" xfId="1002" xr:uid="{33DE3E65-A1D2-405F-B87C-65C1BC11CD80}"/>
    <cellStyle name="40% - Énfasis4 21 3 2" xfId="1003" xr:uid="{8C87F002-8B94-45DD-B738-353512590CF3}"/>
    <cellStyle name="40% - Énfasis4 21 4" xfId="1004" xr:uid="{9CD9866D-E9EA-4CD7-B68D-32D97660A861}"/>
    <cellStyle name="40% - Énfasis4 22" xfId="922" xr:uid="{3E506E42-4F91-4FD3-92FB-2DDD1967A0ED}"/>
    <cellStyle name="40% - Énfasis4 22 2" xfId="1005" xr:uid="{A5A88FB4-7ECA-4BAD-A8DB-85B825394A9D}"/>
    <cellStyle name="40% - Énfasis4 22 2 2" xfId="1006" xr:uid="{2E80BBF3-62D9-42A0-A267-AF5AA45201FD}"/>
    <cellStyle name="40% - Énfasis4 22 3" xfId="1007" xr:uid="{9EBF6F70-14BD-4FDA-B136-9BF752DE022E}"/>
    <cellStyle name="40% - Énfasis4 23" xfId="1485" xr:uid="{3E39EE3B-FC74-43C8-B802-35C004809A67}"/>
    <cellStyle name="40% - Énfasis4 24" xfId="1486" xr:uid="{9F824985-6DA7-428E-AE9B-1CFE03AA6825}"/>
    <cellStyle name="40% - Énfasis4 25" xfId="14" xr:uid="{D107F94D-A6D2-4F78-A3F2-57401754BC08}"/>
    <cellStyle name="40% - Énfasis4 3" xfId="206" xr:uid="{5891DFED-22A5-4450-A999-5A8AE586915D}"/>
    <cellStyle name="40% - Énfasis4 3 2" xfId="1487" xr:uid="{FEE3A383-7BC2-4B23-A906-C1553FBAD63A}"/>
    <cellStyle name="40% - Énfasis4 4" xfId="207" xr:uid="{0EDA5491-E281-47E9-B4AD-3B1F5214C62C}"/>
    <cellStyle name="40% - Énfasis4 4 2" xfId="1488" xr:uid="{B60FB51F-973F-4209-B6D6-F0F83EDEA8B8}"/>
    <cellStyle name="40% - Énfasis4 5" xfId="208" xr:uid="{4E7FE318-F853-4F77-AF3C-2573A5862F58}"/>
    <cellStyle name="40% - Énfasis4 6" xfId="209" xr:uid="{72EA764B-F179-4A68-8710-B6EE51D3962F}"/>
    <cellStyle name="40% - Énfasis4 7" xfId="210" xr:uid="{5B1984AE-8FF7-4FA6-B38C-F27E2E2B04C7}"/>
    <cellStyle name="40% - Énfasis4 8" xfId="211" xr:uid="{9EA72564-7AE9-4BAA-80EA-021E105B54E1}"/>
    <cellStyle name="40% - Énfasis4 9" xfId="212" xr:uid="{D2930009-86F1-489A-9829-637518700E48}"/>
    <cellStyle name="40% - Énfasis5 2" xfId="881" xr:uid="{133E59C2-0FB6-4287-B710-720239AF8714}"/>
    <cellStyle name="40% - Énfasis5 2 2" xfId="1008" xr:uid="{6DCDAC6B-2309-4675-926F-35B83861AA74}"/>
    <cellStyle name="40% - Énfasis5 2 2 2" xfId="1009" xr:uid="{1C23E73E-52B1-46A7-BCFC-64BE8F97E79A}"/>
    <cellStyle name="40% - Énfasis5 2 3" xfId="1010" xr:uid="{973F5081-88BF-4E4A-90D0-041B06A9B8B5}"/>
    <cellStyle name="40% - Énfasis5 2 3 2" xfId="1011" xr:uid="{72C131C4-568D-49EB-BFBA-64B4E65E32C1}"/>
    <cellStyle name="40% - Énfasis5 2 4" xfId="1012" xr:uid="{94AB89DD-DB6E-45EA-AEDA-61D0EAA611DE}"/>
    <cellStyle name="40% - Énfasis5 3" xfId="924" xr:uid="{71FB5B3C-18DF-47BF-95C7-918DDD88A53B}"/>
    <cellStyle name="40% - Énfasis5 3 2" xfId="1013" xr:uid="{41413ECD-AB84-4227-AE05-5B0C381836D9}"/>
    <cellStyle name="40% - Énfasis5 3 2 2" xfId="1014" xr:uid="{FEE47F0D-7226-404A-9614-5CC84A64E808}"/>
    <cellStyle name="40% - Énfasis5 3 3" xfId="1015" xr:uid="{53049562-2514-41F0-9A23-ED354D1EA1A7}"/>
    <cellStyle name="40% - Énfasis5 4" xfId="1489" xr:uid="{E4057424-0B82-4A4C-800A-ED979F04B501}"/>
    <cellStyle name="40% - Énfasis5 5" xfId="1490" xr:uid="{3E775AA0-5DFE-424C-A8DD-5395E06DDF08}"/>
    <cellStyle name="40% - Énfasis5 6" xfId="1491" xr:uid="{4865AC69-CF03-4A2D-A3CC-F348A3B656F9}"/>
    <cellStyle name="40% - Énfasis5 7" xfId="15" xr:uid="{F77FA16C-04D8-4C54-8061-94E0684478C6}"/>
    <cellStyle name="40% - Énfasis6 10" xfId="213" xr:uid="{A08755E9-E399-4626-A015-351C59174D23}"/>
    <cellStyle name="40% - Énfasis6 11" xfId="214" xr:uid="{35469C98-CE1E-4F66-BA5F-17284363D44E}"/>
    <cellStyle name="40% - Énfasis6 12" xfId="215" xr:uid="{62FBCBF2-EC4B-4618-9E6C-2DDACEF76FF1}"/>
    <cellStyle name="40% - Énfasis6 13" xfId="216" xr:uid="{FA9BFF0B-6303-4D02-9EA5-C6B68B719BB0}"/>
    <cellStyle name="40% - Énfasis6 14" xfId="217" xr:uid="{DEF60541-A751-4341-B486-EE3274E336B1}"/>
    <cellStyle name="40% - Énfasis6 15" xfId="218" xr:uid="{1E245B2A-5653-4CD0-A9CF-8CC5777B1A3B}"/>
    <cellStyle name="40% - Énfasis6 16" xfId="219" xr:uid="{DA99EF89-4C35-4491-B94A-01BA653BF724}"/>
    <cellStyle name="40% - Énfasis6 17" xfId="220" xr:uid="{3BE1EA77-D874-4E95-89F1-82EDDEB159C0}"/>
    <cellStyle name="40% - Énfasis6 18" xfId="221" xr:uid="{D0711EA1-20ED-49F7-B6CB-DD1AAC3FF97B}"/>
    <cellStyle name="40% - Énfasis6 19" xfId="222" xr:uid="{23FD200E-C031-4810-B9CB-432EAF24C945}"/>
    <cellStyle name="40% - Énfasis6 2" xfId="223" xr:uid="{847344DB-39AD-45EC-AA3B-FBAD980C90FA}"/>
    <cellStyle name="40% - Énfasis6 2 2" xfId="1492" xr:uid="{BECA5C01-260D-438A-BB2E-968AF9A1FEA9}"/>
    <cellStyle name="40% - Énfasis6 20" xfId="224" xr:uid="{6FEDE81B-5F06-4FFB-9A3B-000983FFA2EA}"/>
    <cellStyle name="40% - Énfasis6 21" xfId="885" xr:uid="{C880EC79-2BA0-4131-8F80-5F4FABA3B4E4}"/>
    <cellStyle name="40% - Énfasis6 21 2" xfId="1016" xr:uid="{C5124EFB-586E-4E5E-8FBF-BD2D522E1E32}"/>
    <cellStyle name="40% - Énfasis6 21 2 2" xfId="1017" xr:uid="{A8DCA702-0BCD-4AA2-AAD0-956885ADB61E}"/>
    <cellStyle name="40% - Énfasis6 21 3" xfId="1018" xr:uid="{40E38055-D80F-433E-8B8A-C18858A22783}"/>
    <cellStyle name="40% - Énfasis6 21 3 2" xfId="1019" xr:uid="{1532324C-DD93-40B7-8127-BA8BA9D31EFD}"/>
    <cellStyle name="40% - Énfasis6 21 4" xfId="1020" xr:uid="{6327C1D3-6E8F-4974-8369-113602F02183}"/>
    <cellStyle name="40% - Énfasis6 22" xfId="926" xr:uid="{12B3D138-8A7B-4987-9730-AD3BBF4D0986}"/>
    <cellStyle name="40% - Énfasis6 22 2" xfId="1021" xr:uid="{355560AE-A3BD-4D8A-BEE5-4BC00AB2935C}"/>
    <cellStyle name="40% - Énfasis6 22 2 2" xfId="1022" xr:uid="{E5D1DA2B-7826-4D4F-8F45-79182935D00B}"/>
    <cellStyle name="40% - Énfasis6 22 3" xfId="1023" xr:uid="{8BB9CA1F-F4F1-41D0-B9DC-EDFD938362BB}"/>
    <cellStyle name="40% - Énfasis6 23" xfId="1493" xr:uid="{C5EB86AF-7C21-4D30-BF74-03561B508EF5}"/>
    <cellStyle name="40% - Énfasis6 24" xfId="1494" xr:uid="{96CD189F-824E-4FDE-997C-9D529B5B4E6B}"/>
    <cellStyle name="40% - Énfasis6 25" xfId="16" xr:uid="{454BCEED-22DD-461E-8726-C5C3802D268D}"/>
    <cellStyle name="40% - Énfasis6 3" xfId="225" xr:uid="{77F048BB-9809-498E-A7BD-F09D1EDCC98D}"/>
    <cellStyle name="40% - Énfasis6 3 2" xfId="1495" xr:uid="{CF180AE1-5B14-4E67-A060-EDF30B4B9382}"/>
    <cellStyle name="40% - Énfasis6 4" xfId="226" xr:uid="{98D2A689-3448-4288-81CE-CA476258F4D7}"/>
    <cellStyle name="40% - Énfasis6 4 2" xfId="1496" xr:uid="{B7D9001B-E5C5-4A38-B25A-DA94B61A9846}"/>
    <cellStyle name="40% - Énfasis6 5" xfId="227" xr:uid="{9B6498C9-76B5-49BC-96E2-360262566A5F}"/>
    <cellStyle name="40% - Énfasis6 6" xfId="228" xr:uid="{7B2450F7-5A29-4CD7-ADD7-A72CC1FD290C}"/>
    <cellStyle name="40% - Énfasis6 7" xfId="229" xr:uid="{C0C005B2-8250-4D08-B53E-A23084B2CF88}"/>
    <cellStyle name="40% - Énfasis6 8" xfId="230" xr:uid="{773DDAE0-21F3-4BA1-A364-EA9E21138AE7}"/>
    <cellStyle name="40% - Énfasis6 9" xfId="231" xr:uid="{24D2C90A-3227-48FD-8472-DC1C9B95A4C8}"/>
    <cellStyle name="60% - Énfasis1 10" xfId="232" xr:uid="{1280970A-F30F-4156-A859-854B30037B94}"/>
    <cellStyle name="60% - Énfasis1 11" xfId="233" xr:uid="{6BAECB6A-2241-40EB-835E-6A38837148F9}"/>
    <cellStyle name="60% - Énfasis1 12" xfId="234" xr:uid="{71D6AB42-BE07-429F-8FBD-59BFF2B1DAAC}"/>
    <cellStyle name="60% - Énfasis1 13" xfId="235" xr:uid="{1C2E5464-DFA4-4462-A88D-BA665DBE43D5}"/>
    <cellStyle name="60% - Énfasis1 14" xfId="236" xr:uid="{AF05D497-E317-43B6-81BF-D710BBD31C45}"/>
    <cellStyle name="60% - Énfasis1 15" xfId="237" xr:uid="{615A25BC-3C52-486F-BE9A-E2BCB61C16AB}"/>
    <cellStyle name="60% - Énfasis1 16" xfId="238" xr:uid="{1EE1B926-E34D-48FE-B3D8-8D965FDACF99}"/>
    <cellStyle name="60% - Énfasis1 17" xfId="239" xr:uid="{ECF1787D-8092-445F-B62C-0E7D91BED590}"/>
    <cellStyle name="60% - Énfasis1 18" xfId="240" xr:uid="{5FDA6EDC-73FC-4F84-BAA2-F1F962B739B6}"/>
    <cellStyle name="60% - Énfasis1 19" xfId="241" xr:uid="{B6665EB6-D712-4799-B70A-B36E43F37E94}"/>
    <cellStyle name="60% - Énfasis1 2" xfId="242" xr:uid="{15DD7C48-23F3-434C-861E-D211D3C09129}"/>
    <cellStyle name="60% - Énfasis1 20" xfId="243" xr:uid="{DAD0F5E6-5858-47AC-8A14-44A293BC0497}"/>
    <cellStyle name="60% - Énfasis1 21" xfId="866" xr:uid="{107F4D7A-5870-4BAF-9B65-F570E6655A3D}"/>
    <cellStyle name="60% - Énfasis1 22" xfId="1497" xr:uid="{0E13C5CC-2E47-4E97-AF87-A86E71A8532D}"/>
    <cellStyle name="60% - Énfasis1 23" xfId="17" xr:uid="{053FD46E-D73F-4C4E-A2EC-83F2952E53EC}"/>
    <cellStyle name="60% - Énfasis1 3" xfId="244" xr:uid="{163AEDB1-3FA1-4F51-8671-D3C8D98F253D}"/>
    <cellStyle name="60% - Énfasis1 4" xfId="245" xr:uid="{827EBF08-E981-4D2A-BA84-6866DCB5EF85}"/>
    <cellStyle name="60% - Énfasis1 5" xfId="246" xr:uid="{138D7E4D-6529-4087-8913-FD3F783C19D3}"/>
    <cellStyle name="60% - Énfasis1 6" xfId="247" xr:uid="{C00AE8B8-5278-457E-8A2F-5C953A2146DB}"/>
    <cellStyle name="60% - Énfasis1 7" xfId="248" xr:uid="{A30D95B4-08CD-4B28-8949-836C3DC63F72}"/>
    <cellStyle name="60% - Énfasis1 8" xfId="249" xr:uid="{3D9710D0-14B2-4381-940B-81A7FBFAB01B}"/>
    <cellStyle name="60% - Énfasis1 9" xfId="250" xr:uid="{BE90E4B4-25A0-45A8-AA06-84001F209872}"/>
    <cellStyle name="60% - Énfasis2 2" xfId="870" xr:uid="{93A8ECA6-7728-44A8-9DBC-AF62838259E5}"/>
    <cellStyle name="60% - Énfasis2 3" xfId="1498" xr:uid="{4974DC09-6DF9-48A9-AF7E-598069AE73EE}"/>
    <cellStyle name="60% - Énfasis2 4" xfId="18" xr:uid="{CD1BF0A9-B028-4C64-826E-AFAD7695B7DE}"/>
    <cellStyle name="60% - Énfasis3 10" xfId="251" xr:uid="{0FBF760A-1EAC-422B-8197-223E79E6F6B9}"/>
    <cellStyle name="60% - Énfasis3 11" xfId="252" xr:uid="{6BA76750-3431-4770-8B83-59BD28B340F3}"/>
    <cellStyle name="60% - Énfasis3 12" xfId="253" xr:uid="{D373F5B8-5972-4DB8-9180-687128DB8FD9}"/>
    <cellStyle name="60% - Énfasis3 13" xfId="254" xr:uid="{A2E1B363-32C3-4B4F-9B93-725C092C3C8D}"/>
    <cellStyle name="60% - Énfasis3 14" xfId="255" xr:uid="{BBF59B2B-B778-4671-8461-01469555B4C1}"/>
    <cellStyle name="60% - Énfasis3 15" xfId="256" xr:uid="{1AA928D0-8F76-459F-B76F-447EA664368E}"/>
    <cellStyle name="60% - Énfasis3 16" xfId="257" xr:uid="{7CFA1B2A-8A43-4948-B74A-7DA27872DC56}"/>
    <cellStyle name="60% - Énfasis3 17" xfId="258" xr:uid="{66FDE38D-C6B3-4CF1-A8E9-DFBFEBD3B9C9}"/>
    <cellStyle name="60% - Énfasis3 18" xfId="259" xr:uid="{8E4A01F5-62DA-47E6-ACC6-A9D36B73DF83}"/>
    <cellStyle name="60% - Énfasis3 19" xfId="260" xr:uid="{BACDFC33-134C-4673-9779-B5A497F2076C}"/>
    <cellStyle name="60% - Énfasis3 2" xfId="261" xr:uid="{9663EDD6-0BA9-40C4-B1AE-0AA82DD639B3}"/>
    <cellStyle name="60% - Énfasis3 20" xfId="262" xr:uid="{34B52F69-B260-4B0F-AE56-601C32B74DC5}"/>
    <cellStyle name="60% - Énfasis3 21" xfId="874" xr:uid="{67C6A8C8-5757-4272-8755-20A0DE398429}"/>
    <cellStyle name="60% - Énfasis3 22" xfId="1499" xr:uid="{B44B1E83-B872-4903-868F-666C969E89B9}"/>
    <cellStyle name="60% - Énfasis3 23" xfId="19" xr:uid="{597CAF8F-7BF7-49DA-9AC7-EF10D411A98B}"/>
    <cellStyle name="60% - Énfasis3 3" xfId="263" xr:uid="{45CC2A3F-C248-4109-A15C-BCB7E757F6FB}"/>
    <cellStyle name="60% - Énfasis3 4" xfId="264" xr:uid="{DE374144-CF8C-42F2-99BB-50788B2395B2}"/>
    <cellStyle name="60% - Énfasis3 5" xfId="265" xr:uid="{F249C5AA-8F1B-4B7F-B276-2090DDCB3F0B}"/>
    <cellStyle name="60% - Énfasis3 6" xfId="266" xr:uid="{1D658D7E-CE61-4C66-8477-DDA67757CB45}"/>
    <cellStyle name="60% - Énfasis3 7" xfId="267" xr:uid="{73998E60-F3C1-4693-B9AB-0016BA21875A}"/>
    <cellStyle name="60% - Énfasis3 8" xfId="268" xr:uid="{D793D7E8-5BDE-4E18-8202-7BCAA4645DD5}"/>
    <cellStyle name="60% - Énfasis3 9" xfId="269" xr:uid="{00A2062F-103E-452B-AAFE-ADAEAD823037}"/>
    <cellStyle name="60% - Énfasis4 10" xfId="270" xr:uid="{C8A88B13-E4E4-4CF6-8553-33C427CC3C93}"/>
    <cellStyle name="60% - Énfasis4 11" xfId="271" xr:uid="{6299EA3A-8179-43A6-8A00-B1E8255DCB7E}"/>
    <cellStyle name="60% - Énfasis4 12" xfId="272" xr:uid="{B409CE72-F138-4691-8257-2A2AE086EBCE}"/>
    <cellStyle name="60% - Énfasis4 13" xfId="273" xr:uid="{6CEBEBD0-6BCB-49F0-A7ED-D2A77D58E2D3}"/>
    <cellStyle name="60% - Énfasis4 14" xfId="274" xr:uid="{2EC47A63-017F-4A99-B173-BFE61DD8AF48}"/>
    <cellStyle name="60% - Énfasis4 15" xfId="275" xr:uid="{D69D041E-BE78-45DF-AE7F-795F14D24262}"/>
    <cellStyle name="60% - Énfasis4 16" xfId="276" xr:uid="{4B52EB90-1BF8-4518-8BD6-7EB08EB68E1C}"/>
    <cellStyle name="60% - Énfasis4 17" xfId="277" xr:uid="{24AC8E3C-0D59-426C-989B-850F03450E19}"/>
    <cellStyle name="60% - Énfasis4 18" xfId="278" xr:uid="{EE9601FF-29D7-443F-B98A-0A4E1A845EEB}"/>
    <cellStyle name="60% - Énfasis4 19" xfId="279" xr:uid="{8CF98447-12A2-4A95-82E4-52BA54157050}"/>
    <cellStyle name="60% - Énfasis4 2" xfId="280" xr:uid="{13BCDA78-ACC7-434E-AC51-5E919AD651FE}"/>
    <cellStyle name="60% - Énfasis4 20" xfId="281" xr:uid="{F3B2C5FF-4657-47C8-9455-09CFCA17F46B}"/>
    <cellStyle name="60% - Énfasis4 21" xfId="878" xr:uid="{9792B5E6-76E4-4E7C-BEAE-9FC0F62E8389}"/>
    <cellStyle name="60% - Énfasis4 22" xfId="1500" xr:uid="{EBBE7D55-DC4C-4249-B3FC-7E148FB4C32A}"/>
    <cellStyle name="60% - Énfasis4 23" xfId="20" xr:uid="{539323BE-5717-46B8-B05C-1201C1325315}"/>
    <cellStyle name="60% - Énfasis4 3" xfId="282" xr:uid="{19A88478-D23C-4AC0-AFD4-3A14E330F9AC}"/>
    <cellStyle name="60% - Énfasis4 4" xfId="283" xr:uid="{1336DD7B-2692-42D9-BBDF-259E6B47B344}"/>
    <cellStyle name="60% - Énfasis4 5" xfId="284" xr:uid="{DD6B4679-9655-4F90-B559-3B3A8960123C}"/>
    <cellStyle name="60% - Énfasis4 6" xfId="285" xr:uid="{CC849F78-6F52-4943-B9BC-96C3EE6A3240}"/>
    <cellStyle name="60% - Énfasis4 7" xfId="286" xr:uid="{67343A35-B17C-428D-8538-A634A284C0A3}"/>
    <cellStyle name="60% - Énfasis4 8" xfId="287" xr:uid="{6C56C971-97E4-474E-B8DA-39FD82251C8A}"/>
    <cellStyle name="60% - Énfasis4 9" xfId="288" xr:uid="{9A690317-233D-4311-944D-33623B9D2B7D}"/>
    <cellStyle name="60% - Énfasis5 10" xfId="289" xr:uid="{0975380D-DFAC-4165-9E2D-0437F84AEF97}"/>
    <cellStyle name="60% - Énfasis5 11" xfId="290" xr:uid="{0E118D5F-5BA0-4124-B717-AA051510318B}"/>
    <cellStyle name="60% - Énfasis5 12" xfId="291" xr:uid="{ED546763-BD5E-4AB5-AAE1-FB2EB5F6A0B1}"/>
    <cellStyle name="60% - Énfasis5 13" xfId="292" xr:uid="{F22C3570-C472-4D46-A715-240ECC297E0E}"/>
    <cellStyle name="60% - Énfasis5 14" xfId="293" xr:uid="{9AE262F1-918B-4ED8-AE87-75869A451A06}"/>
    <cellStyle name="60% - Énfasis5 15" xfId="294" xr:uid="{46A98CFE-FED2-458D-B960-04F3D9F57020}"/>
    <cellStyle name="60% - Énfasis5 16" xfId="295" xr:uid="{55789AFA-4641-4CDC-A58D-9F0373AEE399}"/>
    <cellStyle name="60% - Énfasis5 17" xfId="296" xr:uid="{5FE38DFC-4BB5-4CC0-9271-65A49121E6B3}"/>
    <cellStyle name="60% - Énfasis5 18" xfId="297" xr:uid="{54C8E9B2-21EC-4878-A941-E144DBB9FB76}"/>
    <cellStyle name="60% - Énfasis5 19" xfId="298" xr:uid="{189E6782-D665-48BF-8166-71C1AA771489}"/>
    <cellStyle name="60% - Énfasis5 2" xfId="299" xr:uid="{ADBAA056-D843-48A3-A76C-739754A89084}"/>
    <cellStyle name="60% - Énfasis5 20" xfId="300" xr:uid="{2E4163B2-4D85-440E-ABC5-C65CF5FA24F1}"/>
    <cellStyle name="60% - Énfasis5 21" xfId="882" xr:uid="{3146EF72-2E93-4729-B34B-83E87BD5DF9A}"/>
    <cellStyle name="60% - Énfasis5 22" xfId="1501" xr:uid="{C931B27F-580E-45E5-B631-436C5EF2ABA4}"/>
    <cellStyle name="60% - Énfasis5 23" xfId="21" xr:uid="{184B95A8-AB08-49C5-A61B-742C37C86A51}"/>
    <cellStyle name="60% - Énfasis5 3" xfId="301" xr:uid="{D1C46760-E599-4336-8764-5611B8E6B196}"/>
    <cellStyle name="60% - Énfasis5 4" xfId="302" xr:uid="{F2D7A684-9FE3-4890-AA52-67D2639BC810}"/>
    <cellStyle name="60% - Énfasis5 5" xfId="303" xr:uid="{6AA00315-68FF-430F-9D47-58618C68BB9F}"/>
    <cellStyle name="60% - Énfasis5 6" xfId="304" xr:uid="{3DA5B284-CC47-490A-A7F8-8B45C29A1FE2}"/>
    <cellStyle name="60% - Énfasis5 7" xfId="305" xr:uid="{40664A51-25D0-435E-A0BF-E40469429BB3}"/>
    <cellStyle name="60% - Énfasis5 8" xfId="306" xr:uid="{2615E755-0B84-4617-88E0-ED4EE720AF78}"/>
    <cellStyle name="60% - Énfasis5 9" xfId="307" xr:uid="{2DDFB845-23A5-47FD-96D4-88A59407E3CB}"/>
    <cellStyle name="60% - Énfasis6 10" xfId="308" xr:uid="{93C97581-6638-403F-BA4E-7EA5365DEA94}"/>
    <cellStyle name="60% - Énfasis6 11" xfId="309" xr:uid="{721F01EB-5414-45EB-9368-B197A8C8B04B}"/>
    <cellStyle name="60% - Énfasis6 12" xfId="310" xr:uid="{59E9BDC8-D31E-46B0-9085-FFBB3C5CDFAC}"/>
    <cellStyle name="60% - Énfasis6 13" xfId="311" xr:uid="{2AEC1A9D-E263-44C6-8601-C4358C7141C2}"/>
    <cellStyle name="60% - Énfasis6 14" xfId="312" xr:uid="{9B54A16A-76D1-4416-8525-F9558E926E13}"/>
    <cellStyle name="60% - Énfasis6 15" xfId="313" xr:uid="{05BAE013-6B97-4B00-9F59-32C24CDD908E}"/>
    <cellStyle name="60% - Énfasis6 16" xfId="314" xr:uid="{C5AF6DB3-DFD2-4D37-9891-110CC0ED281A}"/>
    <cellStyle name="60% - Énfasis6 17" xfId="315" xr:uid="{1254E31B-74CB-4E64-AF3E-6EE594E535C5}"/>
    <cellStyle name="60% - Énfasis6 18" xfId="316" xr:uid="{26CA226F-0024-4BC7-86FB-EE8DBEA6ADEE}"/>
    <cellStyle name="60% - Énfasis6 19" xfId="317" xr:uid="{E8D87151-A58A-48CF-BDEA-2F28DE2B6B05}"/>
    <cellStyle name="60% - Énfasis6 2" xfId="318" xr:uid="{A099DC49-C04D-4F19-AA53-6C42D8DD4119}"/>
    <cellStyle name="60% - Énfasis6 20" xfId="319" xr:uid="{D8F83033-D75A-49AC-83C0-DA561CC2411F}"/>
    <cellStyle name="60% - Énfasis6 21" xfId="886" xr:uid="{41B72C73-32C6-46FD-A0A4-4FEFC7A22B32}"/>
    <cellStyle name="60% - Énfasis6 22" xfId="22" xr:uid="{7E26D2D3-2023-4110-AAC6-A23976546481}"/>
    <cellStyle name="60% - Énfasis6 3" xfId="320" xr:uid="{51224527-B402-40F8-81B4-BEE5583FF269}"/>
    <cellStyle name="60% - Énfasis6 4" xfId="321" xr:uid="{A83C1998-7B97-4031-97AD-42663450ABEB}"/>
    <cellStyle name="60% - Énfasis6 5" xfId="322" xr:uid="{EE4B5BA9-494B-4FB0-A18E-9BAC251FC246}"/>
    <cellStyle name="60% - Énfasis6 6" xfId="323" xr:uid="{636691F2-B14E-47C0-8608-86CE45DE67A6}"/>
    <cellStyle name="60% - Énfasis6 7" xfId="324" xr:uid="{DDE787DA-6756-4849-AD8F-F38B47D569F7}"/>
    <cellStyle name="60% - Énfasis6 8" xfId="325" xr:uid="{21DBEB81-C3FE-4C3F-90D9-E55974C41DF1}"/>
    <cellStyle name="60% - Énfasis6 9" xfId="326" xr:uid="{006A8FAD-590B-4140-81D9-40CC5CD7167B}"/>
    <cellStyle name="a_quebra_2" xfId="1502" xr:uid="{75709F15-D53E-477E-9B0E-5000421500A9}"/>
    <cellStyle name="A3 297 x 420 mm" xfId="23" xr:uid="{FE2A0B81-4793-494E-8730-87877F230277}"/>
    <cellStyle name="A3 297 x 420 mm 10" xfId="327" xr:uid="{0F64C4F3-5F86-47C0-ABF1-6F1D67DC4936}"/>
    <cellStyle name="A3 297 x 420 mm 10 2" xfId="1024" xr:uid="{B0894815-913D-4F64-99D2-59C660C1BB11}"/>
    <cellStyle name="A3 297 x 420 mm 11" xfId="328" xr:uid="{4A4D515A-510E-4B14-8DF6-59834AB3DF57}"/>
    <cellStyle name="A3 297 x 420 mm 12" xfId="329" xr:uid="{9CCF0736-B9C0-4F75-9104-BA6A3B54B4C4}"/>
    <cellStyle name="A3 297 x 420 mm 13" xfId="330" xr:uid="{B48F6052-BA11-493A-8443-5FDED3051131}"/>
    <cellStyle name="A3 297 x 420 mm 14" xfId="331" xr:uid="{AEC20359-92EC-4D0B-8B5D-ED80B2AA2FB1}"/>
    <cellStyle name="A3 297 x 420 mm 15" xfId="332" xr:uid="{CAF2B834-8F10-4A6E-BE4F-D19A45C001D5}"/>
    <cellStyle name="A3 297 x 420 mm 16" xfId="333" xr:uid="{AADC10D2-E9A5-447A-B508-6C1C60B7CC31}"/>
    <cellStyle name="A3 297 x 420 mm 17" xfId="334" xr:uid="{539D3365-6577-4A1A-A773-BDD4FEB96C42}"/>
    <cellStyle name="A3 297 x 420 mm 18" xfId="335" xr:uid="{2E68F004-87F2-44B1-BA0E-CB6F2A8FCAB0}"/>
    <cellStyle name="A3 297 x 420 mm 19" xfId="336" xr:uid="{A196143B-115C-4A31-B3C6-5FC73EE6EFFE}"/>
    <cellStyle name="A3 297 x 420 mm 2" xfId="55" xr:uid="{3B5DFEFF-ED1A-41A7-BFCC-D7B0F7CD30CC}"/>
    <cellStyle name="A3 297 x 420 mm 2 2" xfId="1025" xr:uid="{5D04039D-E5CD-4E3B-8F2F-657123E778B0}"/>
    <cellStyle name="A3 297 x 420 mm 20" xfId="337" xr:uid="{3F689775-1364-4F5F-A944-BA32BEADA68C}"/>
    <cellStyle name="A3 297 x 420 mm 21" xfId="338" xr:uid="{205C88C8-704A-475B-B9CA-011E6B9905AA}"/>
    <cellStyle name="A3 297 x 420 mm 22" xfId="339" xr:uid="{E5C18938-C3E7-45A8-8803-B398F0115EC1}"/>
    <cellStyle name="A3 297 x 420 mm 23" xfId="340" xr:uid="{F76F7D53-E7E5-4543-98D5-DD9EC5368BF2}"/>
    <cellStyle name="A3 297 x 420 mm 24" xfId="341" xr:uid="{3A73C283-A2E3-4271-9DB5-26415A684FFA}"/>
    <cellStyle name="A3 297 x 420 mm 25" xfId="342" xr:uid="{0E0A2760-6E49-4706-A409-6E6DF8CCA3D4}"/>
    <cellStyle name="A3 297 x 420 mm 26" xfId="343" xr:uid="{540FB66B-778F-402F-BA0F-B3AEEAF91ED1}"/>
    <cellStyle name="A3 297 x 420 mm 27" xfId="344" xr:uid="{B5289C1C-0170-46E3-96E9-1C5BCE8285F5}"/>
    <cellStyle name="A3 297 x 420 mm 28" xfId="345" xr:uid="{BAD4D347-7733-4C78-B58B-3BCE020545C7}"/>
    <cellStyle name="A3 297 x 420 mm 29" xfId="346" xr:uid="{EF8FB817-BB9C-473E-9D62-F8D29C248C9F}"/>
    <cellStyle name="A3 297 x 420 mm 3" xfId="56" xr:uid="{07B032C0-D754-4E17-8C3C-AA71596B039F}"/>
    <cellStyle name="A3 297 x 420 mm 3 2" xfId="887" xr:uid="{2D3B7ADA-B9DB-41FD-9E1F-5EFFDF54BF19}"/>
    <cellStyle name="A3 297 x 420 mm 30" xfId="347" xr:uid="{F7662444-4BA8-4FBA-94AF-3A704F87DBA6}"/>
    <cellStyle name="A3 297 x 420 mm 31" xfId="348" xr:uid="{9E1FCD21-1B53-447E-9F41-DDC85B8785F6}"/>
    <cellStyle name="A3 297 x 420 mm 32" xfId="349" xr:uid="{5C4B64A9-4BFC-483B-B492-EA808844BEE0}"/>
    <cellStyle name="A3 297 x 420 mm 33" xfId="350" xr:uid="{CEAB4C3D-4F0B-4970-8743-22A8B6B37530}"/>
    <cellStyle name="A3 297 x 420 mm 34" xfId="351" xr:uid="{F84A3207-8E56-46E6-BAB7-B2C6D8F73240}"/>
    <cellStyle name="A3 297 x 420 mm 35" xfId="352" xr:uid="{CBF025CD-7AB2-4B39-855A-A2DE10FD75EE}"/>
    <cellStyle name="A3 297 x 420 mm 36" xfId="353" xr:uid="{E95CB272-B222-4E53-B3DB-8FEF8FB9773E}"/>
    <cellStyle name="A3 297 x 420 mm 37" xfId="354" xr:uid="{78308797-9A5C-47BC-B1AF-35BE7FE16ED2}"/>
    <cellStyle name="A3 297 x 420 mm 4" xfId="58" xr:uid="{C164A4F4-92EE-4A62-AD66-7D81D221BEA4}"/>
    <cellStyle name="A3 297 x 420 mm 5" xfId="59" xr:uid="{051E667D-AA01-4CB1-B9F7-1AA43AB4AB99}"/>
    <cellStyle name="A3 297 x 420 mm 6" xfId="355" xr:uid="{92D81682-F8A9-4488-AB19-64F4AE0175FA}"/>
    <cellStyle name="A3 297 x 420 mm 7" xfId="356" xr:uid="{57946284-83D9-43A2-9B1B-33E9DFF82C06}"/>
    <cellStyle name="A3 297 x 420 mm 8" xfId="357" xr:uid="{337DAE83-21EF-4591-97BA-956DA9955E42}"/>
    <cellStyle name="A3 297 x 420 mm 9" xfId="358" xr:uid="{E459DE02-C3E9-45F0-8A30-272AEE03A37E}"/>
    <cellStyle name="Buena 2" xfId="851" xr:uid="{58E9FB60-5081-4E1B-8BE0-BD5C64ED0513}"/>
    <cellStyle name="Buena 3" xfId="1503" xr:uid="{2808D70F-B374-4889-B7FA-D70581CDD663}"/>
    <cellStyle name="Bueno 2" xfId="24" xr:uid="{AA4C7766-6E10-466A-B890-41D8A1180C6B}"/>
    <cellStyle name="Cabecera 1" xfId="359" xr:uid="{C41E38C1-F321-47E1-933D-AC09151B73A7}"/>
    <cellStyle name="Cabecera 2" xfId="360" xr:uid="{F5B08FAA-BAD6-40C8-A260-06A117C84E85}"/>
    <cellStyle name="Cálculo 10" xfId="361" xr:uid="{63C5574A-3D25-4BA8-97A7-2FCF87367ED5}"/>
    <cellStyle name="Cálculo 10 2" xfId="1026" xr:uid="{16E14726-7EA2-4385-9C47-48DFF2F0C101}"/>
    <cellStyle name="Cálculo 11" xfId="362" xr:uid="{85DC951F-160A-4FA4-8D62-4EAC2C413D78}"/>
    <cellStyle name="Cálculo 11 2" xfId="1027" xr:uid="{FC158E9D-D0DF-4C59-B22E-20AC6E9BCB09}"/>
    <cellStyle name="Cálculo 12" xfId="363" xr:uid="{10DB9548-6D47-4310-8E2D-086CA0686F0A}"/>
    <cellStyle name="Cálculo 12 2" xfId="1028" xr:uid="{B7B4FA6A-E115-4638-A81D-79B26302C8D3}"/>
    <cellStyle name="Cálculo 13" xfId="364" xr:uid="{42C959D0-B38F-4408-B7A1-BE5CBBAE91D2}"/>
    <cellStyle name="Cálculo 13 2" xfId="1029" xr:uid="{A52D8D73-D1AA-44AF-BBE1-E85BA9B8FC64}"/>
    <cellStyle name="Cálculo 14" xfId="365" xr:uid="{FDDA0B03-FC53-4DAF-97D4-8EDA6DAE20B8}"/>
    <cellStyle name="Cálculo 14 2" xfId="1030" xr:uid="{E0743F9F-026C-4056-9BC4-7DBAED28DE68}"/>
    <cellStyle name="Cálculo 15" xfId="366" xr:uid="{3BFCF901-2F2D-4BA5-8A98-D68EF58C54E0}"/>
    <cellStyle name="Cálculo 15 2" xfId="1031" xr:uid="{F68DE0F9-903E-4421-855D-FD1BC36579E8}"/>
    <cellStyle name="Cálculo 16" xfId="367" xr:uid="{778ECF6D-D0C3-43AE-B9B7-DAD18E767164}"/>
    <cellStyle name="Cálculo 16 2" xfId="1032" xr:uid="{FE0BFBED-433E-47E8-8BE9-285E79A31DC9}"/>
    <cellStyle name="Cálculo 17" xfId="368" xr:uid="{C41DE173-EBDD-4994-ACE2-2D7521977449}"/>
    <cellStyle name="Cálculo 17 2" xfId="1033" xr:uid="{6B10AA8A-AF87-464C-AF04-79D98906B87D}"/>
    <cellStyle name="Cálculo 18" xfId="369" xr:uid="{0598A66F-58BF-4A46-BB9B-3971510349B2}"/>
    <cellStyle name="Cálculo 18 2" xfId="1034" xr:uid="{E14F9308-2A98-4E05-9120-A3CEA4A05966}"/>
    <cellStyle name="Cálculo 19" xfId="370" xr:uid="{4F97E7D0-3538-4980-9916-1E71EAE60F63}"/>
    <cellStyle name="Cálculo 19 2" xfId="1035" xr:uid="{9073A527-A4D4-438D-83BD-3F97C8E93B1F}"/>
    <cellStyle name="Cálculo 2" xfId="371" xr:uid="{505A6446-2AF5-4D64-8992-E65E9AEFF8A2}"/>
    <cellStyle name="Cálculo 2 2" xfId="372" xr:uid="{0D84623D-64E8-4032-9D2C-5A5A4731C7B8}"/>
    <cellStyle name="Cálculo 2 2 2" xfId="1036" xr:uid="{6E5C6CF1-D3FB-44CE-A8A9-82FAA9140FAF}"/>
    <cellStyle name="Cálculo 2 3" xfId="1037" xr:uid="{BD91DEF0-67AF-4B57-997B-8EBA52630103}"/>
    <cellStyle name="Cálculo 20" xfId="373" xr:uid="{E5EF21AD-5D58-4DE8-9FAC-90319EF09314}"/>
    <cellStyle name="Cálculo 20 2" xfId="1038" xr:uid="{6D4FE7F5-2672-4D96-8CB9-49B466C8B00C}"/>
    <cellStyle name="Cálculo 21" xfId="856" xr:uid="{960EE1F2-FFFB-4C8E-B50B-94277969BA6E}"/>
    <cellStyle name="Cálculo 22" xfId="1039" xr:uid="{8B847FDF-5FAF-4182-B68A-8C8467984F3A}"/>
    <cellStyle name="Cálculo 23" xfId="25" xr:uid="{F1E2D7D1-1787-415E-9C1C-A4471226E62C}"/>
    <cellStyle name="Cálculo 3" xfId="374" xr:uid="{BEA5A53F-07D1-4314-A490-93611751C6E2}"/>
    <cellStyle name="Cálculo 3 2" xfId="1040" xr:uid="{CA92CAAE-BD52-49BE-81B1-A994F513A3DC}"/>
    <cellStyle name="Cálculo 4" xfId="375" xr:uid="{817CFF09-9CDE-4A9B-B199-97203B99600F}"/>
    <cellStyle name="Cálculo 4 2" xfId="1041" xr:uid="{F0876FE8-F806-46F8-A47C-908A3D9D6DF1}"/>
    <cellStyle name="Cálculo 5" xfId="376" xr:uid="{725A3A9A-08B1-4E6A-BB5B-C54A58CEA02B}"/>
    <cellStyle name="Cálculo 5 2" xfId="1042" xr:uid="{00C1E558-AB7D-4006-A6FE-8337B2945FA7}"/>
    <cellStyle name="Cálculo 6" xfId="377" xr:uid="{21221A54-D8C4-4633-9AAC-5EC645CB30EF}"/>
    <cellStyle name="Cálculo 6 2" xfId="1043" xr:uid="{3E89FF1C-0D92-4A53-BB92-EF454FD99168}"/>
    <cellStyle name="Cálculo 7" xfId="378" xr:uid="{4CD7E8B5-6474-452D-B3F4-26802CBB4D1C}"/>
    <cellStyle name="Cálculo 7 2" xfId="1044" xr:uid="{00652066-C007-4AE1-BB53-14FCF4B517A8}"/>
    <cellStyle name="Cálculo 8" xfId="379" xr:uid="{AEF97CFE-49E4-4D53-AB0B-C99843FEA9EB}"/>
    <cellStyle name="Cálculo 8 2" xfId="1045" xr:uid="{2B933A19-7703-41D9-B3BF-815C12F0DB22}"/>
    <cellStyle name="Cálculo 9" xfId="380" xr:uid="{640AB63C-5926-4471-90A9-2DBE48106D96}"/>
    <cellStyle name="Cálculo 9 2" xfId="1046" xr:uid="{86540EA4-5204-428B-8BE9-871406D83D10}"/>
    <cellStyle name="Celda de comprobación 10" xfId="381" xr:uid="{C86D1E0E-AC7C-4450-B130-2E03E2961BC9}"/>
    <cellStyle name="Celda de comprobación 11" xfId="382" xr:uid="{71B5F428-874B-4485-8254-DAF9392CAA56}"/>
    <cellStyle name="Celda de comprobación 12" xfId="383" xr:uid="{35D26B0D-93BF-4C0E-895C-A4680D17EC4E}"/>
    <cellStyle name="Celda de comprobación 13" xfId="384" xr:uid="{E3643FDE-02B6-4D26-8C41-AE7872C9F226}"/>
    <cellStyle name="Celda de comprobación 14" xfId="385" xr:uid="{82238734-E125-41F3-B995-CEEBF6982DF0}"/>
    <cellStyle name="Celda de comprobación 15" xfId="386" xr:uid="{09381551-2D5B-4EFE-9B85-B5EF3E733C6E}"/>
    <cellStyle name="Celda de comprobación 16" xfId="387" xr:uid="{F549EA44-3AF9-4260-A8D6-70F312024046}"/>
    <cellStyle name="Celda de comprobación 17" xfId="388" xr:uid="{2206A6D2-CAFE-47B7-BCD7-03B5C49BAC6C}"/>
    <cellStyle name="Celda de comprobación 18" xfId="389" xr:uid="{BBE71EBB-B94D-4DC6-B657-C7B7594CB381}"/>
    <cellStyle name="Celda de comprobación 19" xfId="390" xr:uid="{DEAE1FE7-05A4-4584-87D2-359683BA1345}"/>
    <cellStyle name="Celda de comprobación 2" xfId="391" xr:uid="{A0556A55-6E64-4577-B2C0-CE41C8ACA9EC}"/>
    <cellStyle name="Celda de comprobación 20" xfId="392" xr:uid="{846D9FD5-147E-4A2D-9E73-9779A0D08959}"/>
    <cellStyle name="Celda de comprobación 21" xfId="858" xr:uid="{E51F35E0-0CB7-4A33-9CD9-AF713DE18DDB}"/>
    <cellStyle name="Celda de comprobación 22" xfId="26" xr:uid="{82A698AC-DA10-4ADE-A4AF-889F4C4F6969}"/>
    <cellStyle name="Celda de comprobación 3" xfId="393" xr:uid="{46DB80ED-C998-44F4-AD74-39DA54058178}"/>
    <cellStyle name="Celda de comprobación 4" xfId="394" xr:uid="{29E92B51-B4FD-4BFD-950C-94B7DE21326A}"/>
    <cellStyle name="Celda de comprobación 5" xfId="395" xr:uid="{8F0C6665-E2FE-454F-B308-8F21C645CE6D}"/>
    <cellStyle name="Celda de comprobación 6" xfId="396" xr:uid="{C2C31FBC-7F85-485D-A388-E1F052FDB7DF}"/>
    <cellStyle name="Celda de comprobación 7" xfId="397" xr:uid="{C100F495-A4AC-41A3-AA36-5596ADF8CD23}"/>
    <cellStyle name="Celda de comprobación 8" xfId="398" xr:uid="{1C15E6B3-3479-4E42-B3C2-ABC9B70C7F5D}"/>
    <cellStyle name="Celda de comprobación 9" xfId="399" xr:uid="{AA5FC5F1-0F28-4E9F-B421-05B1B31E5A20}"/>
    <cellStyle name="Celda vinculada 10" xfId="400" xr:uid="{0C8157BB-78CF-47B6-8BE4-B93E55AE8815}"/>
    <cellStyle name="Celda vinculada 11" xfId="401" xr:uid="{16352EC1-4737-4C74-AC24-3042FEB11FDB}"/>
    <cellStyle name="Celda vinculada 12" xfId="402" xr:uid="{369AD495-B949-43D6-BDEF-8DEE81DAED33}"/>
    <cellStyle name="Celda vinculada 13" xfId="403" xr:uid="{0CAC3F38-57FF-4D66-9EE9-C3DCD0D1F0CA}"/>
    <cellStyle name="Celda vinculada 14" xfId="404" xr:uid="{A4F37822-F5EA-4682-B6B3-6CE9ECF563F5}"/>
    <cellStyle name="Celda vinculada 15" xfId="405" xr:uid="{4CD725A9-50EC-412D-8244-4CD6193A488D}"/>
    <cellStyle name="Celda vinculada 16" xfId="406" xr:uid="{066C3CEC-0267-43DB-9776-A2510624A771}"/>
    <cellStyle name="Celda vinculada 17" xfId="407" xr:uid="{91F3263C-5CDD-43CC-9A7B-2A4D3432FB30}"/>
    <cellStyle name="Celda vinculada 18" xfId="408" xr:uid="{A043FB61-DD89-43ED-BEC6-EAB3A8F8D1F8}"/>
    <cellStyle name="Celda vinculada 19" xfId="409" xr:uid="{1199274D-EED7-473D-89B1-F419ED29ABDD}"/>
    <cellStyle name="Celda vinculada 2" xfId="410" xr:uid="{AC0B1C10-7F56-4FB4-B777-7F8182E42373}"/>
    <cellStyle name="Celda vinculada 20" xfId="411" xr:uid="{02B7416C-A2BA-4AD2-AD35-89B91DC7B60D}"/>
    <cellStyle name="Celda vinculada 21" xfId="857" xr:uid="{83733C73-D88C-45C5-B9F7-CB66394D2775}"/>
    <cellStyle name="Celda vinculada 22" xfId="1504" xr:uid="{B4D189D7-CB84-4070-A1B5-80CD2E015106}"/>
    <cellStyle name="Celda vinculada 23" xfId="27" xr:uid="{0398DF56-0354-4024-8618-2A3AB9587038}"/>
    <cellStyle name="Celda vinculada 3" xfId="412" xr:uid="{0D8AA473-A5D1-450E-9E25-F239F6177446}"/>
    <cellStyle name="Celda vinculada 4" xfId="413" xr:uid="{902C778C-81A7-47BC-87D1-365CA130F8F3}"/>
    <cellStyle name="Celda vinculada 5" xfId="414" xr:uid="{8DE07467-ECC3-4D67-B38B-8A526417093D}"/>
    <cellStyle name="Celda vinculada 6" xfId="415" xr:uid="{B56F5F03-AE9B-4037-B87B-A2361720C701}"/>
    <cellStyle name="Celda vinculada 7" xfId="416" xr:uid="{202DC17D-A5A0-4F78-8DF0-966DC40CF3AF}"/>
    <cellStyle name="Celda vinculada 8" xfId="417" xr:uid="{E0B162EF-7CE9-4491-92E8-F6EA17D0B70E}"/>
    <cellStyle name="Celda vinculada 9" xfId="418" xr:uid="{492CA041-A6A0-470A-AE6A-F10BE31FB67D}"/>
    <cellStyle name="Comma [0]_Bce ultramundo(1)" xfId="1505" xr:uid="{49E24F34-4C49-4876-ADC8-F5D6D731081E}"/>
    <cellStyle name="Comma_Bce ultramundo(1)" xfId="1506" xr:uid="{181CA47F-DCCB-4845-B67D-313301F63BC7}"/>
    <cellStyle name="Currency [0]_Bce ultramundo(1)" xfId="1507" xr:uid="{31F82277-B9CF-44BE-B822-67A1C92B05C1}"/>
    <cellStyle name="Currency_Bce ultramundo(1)" xfId="1508" xr:uid="{0C8EF2B1-7187-4904-A1E9-B53E3275D441}"/>
    <cellStyle name="Encabezado 1 2" xfId="44" xr:uid="{B1759DFB-BB82-4DAA-9245-07CF11523951}"/>
    <cellStyle name="Encabezado 4 10" xfId="419" xr:uid="{31BE80A6-0C6E-46EC-B1A1-C741EFFD87C9}"/>
    <cellStyle name="Encabezado 4 11" xfId="420" xr:uid="{FC470751-9B08-4AD4-A9F4-007B5261ECCA}"/>
    <cellStyle name="Encabezado 4 12" xfId="421" xr:uid="{B95D87B3-94F5-410E-AEE4-356DEBA6DB47}"/>
    <cellStyle name="Encabezado 4 13" xfId="422" xr:uid="{29AC0E41-0576-4E13-91CE-48F36A1AFF7B}"/>
    <cellStyle name="Encabezado 4 14" xfId="423" xr:uid="{4B2E586D-DC20-4DF0-B868-26D6D739687E}"/>
    <cellStyle name="Encabezado 4 15" xfId="424" xr:uid="{F10056D5-2DA5-467C-9187-4A4F7DFC8B1F}"/>
    <cellStyle name="Encabezado 4 16" xfId="425" xr:uid="{60B5E8DB-0961-45EA-9019-560347BF4B24}"/>
    <cellStyle name="Encabezado 4 17" xfId="426" xr:uid="{C13A7400-4406-47E5-BFAA-DA2DC1BB4DA8}"/>
    <cellStyle name="Encabezado 4 18" xfId="427" xr:uid="{68EE0F16-B4C3-49A1-897D-EC6B5A547565}"/>
    <cellStyle name="Encabezado 4 19" xfId="428" xr:uid="{7816C7C3-D021-4C22-9B48-9890B26CD09C}"/>
    <cellStyle name="Encabezado 4 2" xfId="429" xr:uid="{42152464-E3D8-4ED1-A9D1-B3C5244C5936}"/>
    <cellStyle name="Encabezado 4 20" xfId="430" xr:uid="{722ABC72-E00A-4563-965A-C9D9A976DCED}"/>
    <cellStyle name="Encabezado 4 21" xfId="850" xr:uid="{56FB4952-7BAC-427F-AC13-B4AB716FA136}"/>
    <cellStyle name="Encabezado 4 22" xfId="1509" xr:uid="{AAC14BD3-D72B-40E1-8AA8-BD571D8C0181}"/>
    <cellStyle name="Encabezado 4 23" xfId="28" xr:uid="{34B8F9B2-53B5-4ED1-85A0-0A472398B5B8}"/>
    <cellStyle name="Encabezado 4 3" xfId="431" xr:uid="{B3D2E046-BAE4-4979-9917-2956B9446A55}"/>
    <cellStyle name="Encabezado 4 4" xfId="432" xr:uid="{0B1BDBD6-381C-48AE-B2EA-CE0F4A04582D}"/>
    <cellStyle name="Encabezado 4 5" xfId="433" xr:uid="{C5E3DF90-CC77-4043-9DDD-785F7D400559}"/>
    <cellStyle name="Encabezado 4 6" xfId="434" xr:uid="{6B6B5BAB-EE22-4FE8-A8F7-0DDADD25080E}"/>
    <cellStyle name="Encabezado 4 7" xfId="435" xr:uid="{47115557-C1FA-4833-ABFA-97EC27ACDF67}"/>
    <cellStyle name="Encabezado 4 8" xfId="436" xr:uid="{7E059779-D9CD-48E9-9462-DF62EDAC157D}"/>
    <cellStyle name="Encabezado 4 9" xfId="437" xr:uid="{3EB1DE63-661C-4D58-8BB3-30F19223A8A3}"/>
    <cellStyle name="Énfasis1 10" xfId="438" xr:uid="{0AE8BE30-47BE-4E2E-9D54-511624683862}"/>
    <cellStyle name="Énfasis1 11" xfId="439" xr:uid="{3AA690B4-E06A-41AD-99D7-BEAB23638599}"/>
    <cellStyle name="Énfasis1 12" xfId="440" xr:uid="{14AC1132-14E4-45BB-B45F-6D2A92832A58}"/>
    <cellStyle name="Énfasis1 13" xfId="441" xr:uid="{A4A6EAE3-1B69-4936-882F-B6679A86DB48}"/>
    <cellStyle name="Énfasis1 14" xfId="442" xr:uid="{E6C7989F-8FB4-4E16-879B-6DD409235351}"/>
    <cellStyle name="Énfasis1 15" xfId="443" xr:uid="{25970B1D-AF53-4E4D-A2AB-CB7F8446A7E4}"/>
    <cellStyle name="Énfasis1 16" xfId="444" xr:uid="{C474EB99-3A72-4E06-B622-BB53AA1F2D97}"/>
    <cellStyle name="Énfasis1 17" xfId="445" xr:uid="{7702CE84-DC90-4E0E-B453-E2BA30074CF9}"/>
    <cellStyle name="Énfasis1 18" xfId="446" xr:uid="{08303D9B-CB29-43DE-9C6E-6CAC86768B79}"/>
    <cellStyle name="Énfasis1 19" xfId="447" xr:uid="{015A4735-0686-4D14-9BB7-067E5EF3E652}"/>
    <cellStyle name="Énfasis1 2" xfId="448" xr:uid="{09DB94C6-B1C6-4CF6-9E77-BCEFB8CF3AE3}"/>
    <cellStyle name="Énfasis1 20" xfId="449" xr:uid="{2AF36645-006C-42DC-B691-EEA875FDAE45}"/>
    <cellStyle name="Énfasis1 21" xfId="863" xr:uid="{1E696249-F7FF-48AF-94E2-BF0673B9AF7D}"/>
    <cellStyle name="Énfasis1 22" xfId="1510" xr:uid="{03D062B1-9AD5-453D-826A-4F86B1601922}"/>
    <cellStyle name="Énfasis1 23" xfId="29" xr:uid="{47C581BD-002B-4053-B7DD-8EAB765D3EDA}"/>
    <cellStyle name="Énfasis1 3" xfId="450" xr:uid="{883CFD2E-E85B-4398-8745-C864351DFDD6}"/>
    <cellStyle name="Énfasis1 4" xfId="451" xr:uid="{EB54A5D7-F78E-4189-85D2-54001CAEDD89}"/>
    <cellStyle name="Énfasis1 5" xfId="452" xr:uid="{6A441586-D005-48EF-A671-A032971B817D}"/>
    <cellStyle name="Énfasis1 6" xfId="453" xr:uid="{0AFAC2AD-E44D-4554-AFF2-3AD48ED860F3}"/>
    <cellStyle name="Énfasis1 7" xfId="454" xr:uid="{E67AF3CB-C76C-45F2-80C5-A94BF575ACD2}"/>
    <cellStyle name="Énfasis1 8" xfId="455" xr:uid="{BFFF29BE-8A55-4040-9F7D-CCCA5E16DD34}"/>
    <cellStyle name="Énfasis1 9" xfId="456" xr:uid="{C9A51E00-DD66-49FB-B4D8-8839206F27DE}"/>
    <cellStyle name="Énfasis2 2" xfId="867" xr:uid="{5A78C642-83C6-44A2-87F7-FF7A337C9FB4}"/>
    <cellStyle name="Énfasis2 3" xfId="1511" xr:uid="{41954B93-01AD-4291-B647-0070AB2F48C7}"/>
    <cellStyle name="Énfasis2 4" xfId="30" xr:uid="{CF894B8B-F7FE-438B-9FCA-0108BF781E18}"/>
    <cellStyle name="Énfasis3 10" xfId="457" xr:uid="{CB045F3C-A9B7-4CC5-8259-279B678E51D5}"/>
    <cellStyle name="Énfasis3 11" xfId="458" xr:uid="{5C03C300-E761-49FB-A5F9-C86DFD5548CC}"/>
    <cellStyle name="Énfasis3 12" xfId="459" xr:uid="{ECE30F3E-AA5D-40EC-9BD9-772090FD86EE}"/>
    <cellStyle name="Énfasis3 13" xfId="460" xr:uid="{BD808DB2-0930-44F4-B2D7-D6FFB9C3B8F5}"/>
    <cellStyle name="Énfasis3 14" xfId="461" xr:uid="{B8E2D778-0500-437F-A5AF-74C9FC58A422}"/>
    <cellStyle name="Énfasis3 15" xfId="462" xr:uid="{F9E64D61-46BF-4081-AAF9-CCF457C62158}"/>
    <cellStyle name="Énfasis3 16" xfId="463" xr:uid="{C32BE764-1519-4DC1-BEF0-87F5EC23C288}"/>
    <cellStyle name="Énfasis3 17" xfId="464" xr:uid="{91800935-525D-4010-833E-FC802AB477B2}"/>
    <cellStyle name="Énfasis3 18" xfId="465" xr:uid="{ABBF6E67-354C-4B67-82A5-DB4AB041EC0D}"/>
    <cellStyle name="Énfasis3 19" xfId="466" xr:uid="{1A4E868B-F239-49B7-AC6E-68D4A13E51CE}"/>
    <cellStyle name="Énfasis3 2" xfId="467" xr:uid="{6113294D-D616-4C01-B400-A4E59BBCDFA7}"/>
    <cellStyle name="Énfasis3 20" xfId="468" xr:uid="{655B4DB9-FC2F-477C-9633-9EFACF27C4D2}"/>
    <cellStyle name="Énfasis3 21" xfId="871" xr:uid="{4C05F975-D382-4ACD-A9F3-6A37A0AD2AC8}"/>
    <cellStyle name="Énfasis3 22" xfId="1512" xr:uid="{7E498A8E-5A6D-4425-81DB-A250526FDB11}"/>
    <cellStyle name="Énfasis3 23" xfId="31" xr:uid="{2565638F-33B1-461E-8978-0BFF827A80C0}"/>
    <cellStyle name="Énfasis3 3" xfId="469" xr:uid="{49CCBE39-90D5-4E08-893E-75470DD79BAE}"/>
    <cellStyle name="Énfasis3 4" xfId="470" xr:uid="{FFBE5CCE-B27F-4D88-9BEC-B9608EA8B351}"/>
    <cellStyle name="Énfasis3 5" xfId="471" xr:uid="{8E05465A-4394-49FE-89ED-5255C279A0AE}"/>
    <cellStyle name="Énfasis3 6" xfId="472" xr:uid="{E780057A-312B-4491-B784-BD75EC8397EA}"/>
    <cellStyle name="Énfasis3 7" xfId="473" xr:uid="{058BAE97-367B-4317-B288-E3582ED74A77}"/>
    <cellStyle name="Énfasis3 8" xfId="474" xr:uid="{813F17E1-4799-4DF4-A2E7-C46BB2D933FE}"/>
    <cellStyle name="Énfasis3 9" xfId="475" xr:uid="{CCB56B3E-92BD-44F8-BC1F-A787BFA78022}"/>
    <cellStyle name="Énfasis4 10" xfId="476" xr:uid="{068DE9E4-35C8-4F30-8EA7-F2B7CCFF7D83}"/>
    <cellStyle name="Énfasis4 11" xfId="477" xr:uid="{2B8A17BF-5941-4931-8142-E36C1C76C025}"/>
    <cellStyle name="Énfasis4 12" xfId="478" xr:uid="{E85EB8F2-5BAB-4882-8987-E4AC681C7F89}"/>
    <cellStyle name="Énfasis4 13" xfId="479" xr:uid="{B6F0B91B-DAFC-40E6-8A67-27F860309CDA}"/>
    <cellStyle name="Énfasis4 14" xfId="480" xr:uid="{47DE6D01-43B6-402D-81E1-7EFB6D8B3D92}"/>
    <cellStyle name="Énfasis4 15" xfId="481" xr:uid="{0023D269-0AEA-4268-8F85-64B172064925}"/>
    <cellStyle name="Énfasis4 16" xfId="482" xr:uid="{35E1EB2B-24F2-4DC6-9C4B-6C4632201A1E}"/>
    <cellStyle name="Énfasis4 17" xfId="483" xr:uid="{8ABB1651-EBF7-48E0-80E2-AFA2D9D6AB5C}"/>
    <cellStyle name="Énfasis4 18" xfId="484" xr:uid="{B29B7974-FDDF-4C86-B2F5-C4D1196D0BBD}"/>
    <cellStyle name="Énfasis4 19" xfId="485" xr:uid="{195FC8BE-AE4E-4614-A9BC-A73D008770A1}"/>
    <cellStyle name="Énfasis4 2" xfId="486" xr:uid="{04FE3B46-BF45-4E40-8FEC-CAFF71B8429C}"/>
    <cellStyle name="Énfasis4 20" xfId="487" xr:uid="{C19E2136-D012-47E0-9016-DCE3F816F888}"/>
    <cellStyle name="Énfasis4 21" xfId="875" xr:uid="{3912A8A9-1EAC-4B3A-A61D-F2FB666D6DD9}"/>
    <cellStyle name="Énfasis4 22" xfId="1513" xr:uid="{ED6173B1-0E27-4159-B7ED-423EE0F91872}"/>
    <cellStyle name="Énfasis4 23" xfId="32" xr:uid="{02503181-9F5E-4DE8-B55E-5F3E3ED34BF5}"/>
    <cellStyle name="Énfasis4 3" xfId="488" xr:uid="{9686CD85-6ED7-4CD6-8834-CA1150197B63}"/>
    <cellStyle name="Énfasis4 4" xfId="489" xr:uid="{33EA2E81-E895-4C57-9502-885AC2106A83}"/>
    <cellStyle name="Énfasis4 5" xfId="490" xr:uid="{64C5C82A-D0E4-44AA-968F-AE3E7E2B95D0}"/>
    <cellStyle name="Énfasis4 6" xfId="491" xr:uid="{0B278A31-4AD1-4F73-8D03-0D75F2046690}"/>
    <cellStyle name="Énfasis4 7" xfId="492" xr:uid="{EBC4F570-B80C-4A49-A8A1-BAFAB89A6096}"/>
    <cellStyle name="Énfasis4 8" xfId="493" xr:uid="{3910B81A-75AF-4DB8-9431-7036825DECD0}"/>
    <cellStyle name="Énfasis4 9" xfId="494" xr:uid="{916299DD-C568-4897-A3C4-40860572C209}"/>
    <cellStyle name="Énfasis5 10" xfId="495" xr:uid="{93EA7F6E-89B8-49B6-9473-EDEBE8C51957}"/>
    <cellStyle name="Énfasis5 11" xfId="496" xr:uid="{7E865857-8738-42D7-9FF5-6518C73C3430}"/>
    <cellStyle name="Énfasis5 12" xfId="497" xr:uid="{93E8B336-619F-453C-8146-1D601B0EC4B9}"/>
    <cellStyle name="Énfasis5 13" xfId="498" xr:uid="{F0ADC06F-C6D8-4DC8-9AA8-E3B2578C3040}"/>
    <cellStyle name="Énfasis5 14" xfId="499" xr:uid="{DE152625-A1A5-40B5-A105-D998ECB1FE3A}"/>
    <cellStyle name="Énfasis5 15" xfId="500" xr:uid="{DA4C9D60-6DCD-4897-9678-83B9A5F69C5D}"/>
    <cellStyle name="Énfasis5 16" xfId="501" xr:uid="{2A6B0A09-2802-4D06-9BD7-07345431375F}"/>
    <cellStyle name="Énfasis5 17" xfId="502" xr:uid="{6B62BE67-28C4-4886-ADEB-FBD163B3F4A6}"/>
    <cellStyle name="Énfasis5 18" xfId="503" xr:uid="{C048A6F2-78F1-4340-BB9B-B7728A0577C3}"/>
    <cellStyle name="Énfasis5 19" xfId="504" xr:uid="{87399379-F95E-4B45-9C6B-B04726939546}"/>
    <cellStyle name="Énfasis5 2" xfId="505" xr:uid="{984CDB02-646D-4FA9-89A7-F29A623F4B02}"/>
    <cellStyle name="Énfasis5 20" xfId="506" xr:uid="{E04B45FF-3880-41A5-983C-44CB073E6F9E}"/>
    <cellStyle name="Énfasis5 21" xfId="879" xr:uid="{5A18EE92-10AF-4483-B0C3-AFFB1CB6F73C}"/>
    <cellStyle name="Énfasis5 22" xfId="33" xr:uid="{FBED40B7-67EF-4E09-96B1-AE5B6B9D2ED1}"/>
    <cellStyle name="Énfasis5 3" xfId="507" xr:uid="{716A0109-C70F-4B37-8D06-B557AB83FFB4}"/>
    <cellStyle name="Énfasis5 4" xfId="508" xr:uid="{2BF96B4A-2089-41C5-AEE9-EC0DEAA0E1B9}"/>
    <cellStyle name="Énfasis5 5" xfId="509" xr:uid="{2BEC43DD-6080-4484-A805-6C281FD49267}"/>
    <cellStyle name="Énfasis5 6" xfId="510" xr:uid="{E6F2EF5D-60A4-4965-B6BF-3A55B3F7AE0A}"/>
    <cellStyle name="Énfasis5 7" xfId="511" xr:uid="{0B6DCEEE-DC49-4CB7-ABCB-8477EB75F333}"/>
    <cellStyle name="Énfasis5 8" xfId="512" xr:uid="{408ED019-904C-4977-8895-2F40C5DEFF85}"/>
    <cellStyle name="Énfasis5 9" xfId="513" xr:uid="{E1D088F0-16D4-496D-B1C5-580C1F9C7B8B}"/>
    <cellStyle name="Énfasis6 10" xfId="514" xr:uid="{C21678B6-6735-4BFA-A321-BD08A1BDB918}"/>
    <cellStyle name="Énfasis6 11" xfId="515" xr:uid="{B2D48EED-B4F2-4C6A-96F6-8ABA44011062}"/>
    <cellStyle name="Énfasis6 12" xfId="516" xr:uid="{4198CE61-2521-4A98-9BB9-13AC65C04E35}"/>
    <cellStyle name="Énfasis6 13" xfId="517" xr:uid="{BD1429CE-EFBF-4195-AFA8-9B75362BB254}"/>
    <cellStyle name="Énfasis6 14" xfId="518" xr:uid="{6E2AF8ED-F976-4F53-BCCF-D317844019A8}"/>
    <cellStyle name="Énfasis6 15" xfId="519" xr:uid="{694CAFD0-2FD5-4712-BDC5-8EDA5E541019}"/>
    <cellStyle name="Énfasis6 16" xfId="520" xr:uid="{AE3283FF-8CCF-4FEE-A21F-35B17E4BB476}"/>
    <cellStyle name="Énfasis6 17" xfId="521" xr:uid="{7B6659AB-FCD7-44CF-859B-5BAE6F2024E7}"/>
    <cellStyle name="Énfasis6 18" xfId="522" xr:uid="{E9E0285B-4C76-4AA7-AFE8-A23CE8F78B63}"/>
    <cellStyle name="Énfasis6 19" xfId="523" xr:uid="{F4F2F74F-F385-43D9-8006-252FE0C2924D}"/>
    <cellStyle name="Énfasis6 2" xfId="524" xr:uid="{1C3F1B22-FF7B-4E7B-BDE3-6AE64B6514F5}"/>
    <cellStyle name="Énfasis6 20" xfId="525" xr:uid="{43177046-F695-4ADC-82BA-ADDFA7650BD6}"/>
    <cellStyle name="Énfasis6 21" xfId="883" xr:uid="{3E45BE77-B495-46DE-8AD0-573811A84E37}"/>
    <cellStyle name="Énfasis6 22" xfId="1514" xr:uid="{C4DFAEA5-97A7-4858-8B56-A63F8AE25E71}"/>
    <cellStyle name="Énfasis6 23" xfId="34" xr:uid="{FF415F8E-5ACE-4717-A977-240FAE31FFE8}"/>
    <cellStyle name="Énfasis6 3" xfId="526" xr:uid="{D7E4CB22-B9B9-4073-A66D-81204B67805F}"/>
    <cellStyle name="Énfasis6 4" xfId="527" xr:uid="{C6F38FE2-ECE7-4059-9213-79B593A67D5E}"/>
    <cellStyle name="Énfasis6 5" xfId="528" xr:uid="{6F20F012-FCC1-4473-BC84-A476646A81F8}"/>
    <cellStyle name="Énfasis6 6" xfId="529" xr:uid="{06D116CA-787C-4550-9C79-2B794F5648DF}"/>
    <cellStyle name="Énfasis6 7" xfId="530" xr:uid="{4461618D-C426-414A-9856-CF46A9F6BD56}"/>
    <cellStyle name="Énfasis6 8" xfId="531" xr:uid="{426ED7E0-EF02-4A93-8406-1DAA4C09DB44}"/>
    <cellStyle name="Énfasis6 9" xfId="532" xr:uid="{35A9BF26-6E44-463D-862F-78AE0F20A014}"/>
    <cellStyle name="Entrada 10" xfId="533" xr:uid="{8F39DFD6-C0A9-4A6C-A6D0-DD3D33F69E69}"/>
    <cellStyle name="Entrada 10 2" xfId="1047" xr:uid="{C40B233C-A711-4F98-A14E-B9179AF42701}"/>
    <cellStyle name="Entrada 11" xfId="534" xr:uid="{09CB5BE8-CD55-4AEC-B4E8-BD03B43AFC1C}"/>
    <cellStyle name="Entrada 11 2" xfId="1048" xr:uid="{CF781008-E826-47B8-A039-598B96E0BE33}"/>
    <cellStyle name="Entrada 12" xfId="535" xr:uid="{E0C884D8-9B3A-46FF-BB38-F60282379AED}"/>
    <cellStyle name="Entrada 12 2" xfId="1049" xr:uid="{0971B369-5203-436E-94E8-DBEC7BC93E43}"/>
    <cellStyle name="Entrada 13" xfId="536" xr:uid="{D5786347-4705-4967-9A51-42D8CCB53099}"/>
    <cellStyle name="Entrada 13 2" xfId="1050" xr:uid="{6F1E109A-0A54-48E2-89C0-245787A74FB0}"/>
    <cellStyle name="Entrada 14" xfId="537" xr:uid="{02BB328F-465A-4210-8708-A30AD47ECC06}"/>
    <cellStyle name="Entrada 14 2" xfId="1051" xr:uid="{04BD0032-9519-488D-B740-5AE539B9CB10}"/>
    <cellStyle name="Entrada 15" xfId="538" xr:uid="{3EA96305-2227-4460-A181-474C597FEC48}"/>
    <cellStyle name="Entrada 15 2" xfId="1052" xr:uid="{0D330063-F799-45EC-909F-0733F260A32D}"/>
    <cellStyle name="Entrada 16" xfId="539" xr:uid="{4A390D97-11E1-4E34-8091-DA98EFBDC948}"/>
    <cellStyle name="Entrada 16 2" xfId="1053" xr:uid="{F592DF92-426C-47D0-A05C-7B0A93176B28}"/>
    <cellStyle name="Entrada 17" xfId="540" xr:uid="{0D8B0656-3B31-458B-B4E9-CAC54BBC75B2}"/>
    <cellStyle name="Entrada 17 2" xfId="1054" xr:uid="{869AC2A4-A071-4A80-A696-E3BE9EE82EC6}"/>
    <cellStyle name="Entrada 18" xfId="541" xr:uid="{5EFB3B8D-216A-46ED-B911-0265CFCCE024}"/>
    <cellStyle name="Entrada 18 2" xfId="1055" xr:uid="{3B253D52-A33D-468A-BAAD-BBE80E4E4B4B}"/>
    <cellStyle name="Entrada 19" xfId="542" xr:uid="{E196B926-18EA-4612-90BB-D63F1CC9E8DD}"/>
    <cellStyle name="Entrada 19 2" xfId="1056" xr:uid="{5393DBD7-2D36-456C-BD67-928FD71AFCE8}"/>
    <cellStyle name="Entrada 2" xfId="543" xr:uid="{8A836FE5-A8CE-488F-99A0-B45188073736}"/>
    <cellStyle name="Entrada 2 2" xfId="544" xr:uid="{A57D8067-FD10-4E76-A4DC-34B1390B1BBB}"/>
    <cellStyle name="Entrada 2 2 2" xfId="1057" xr:uid="{6B6D6E10-8561-413E-B62A-028319267F63}"/>
    <cellStyle name="Entrada 2 3" xfId="1058" xr:uid="{F90F39B8-3E80-4A95-A724-C0D2F2ECFE51}"/>
    <cellStyle name="Entrada 20" xfId="545" xr:uid="{251AB442-82D4-4F7E-824B-77DA4D92ABBD}"/>
    <cellStyle name="Entrada 20 2" xfId="1059" xr:uid="{C1066D94-5475-406F-A5E7-C75B2FD6E467}"/>
    <cellStyle name="Entrada 21" xfId="854" xr:uid="{1B6BCF44-9561-45CC-A3BD-5BD728C6D5B3}"/>
    <cellStyle name="Entrada 22" xfId="1060" xr:uid="{9DFCB85E-2B0E-450A-BBFE-638A9571B5CF}"/>
    <cellStyle name="Entrada 23" xfId="35" xr:uid="{6912068F-8209-4111-AE17-27F20BBB0CE6}"/>
    <cellStyle name="Entrada 3" xfId="546" xr:uid="{80F1C58F-14EF-4A05-B23A-8BD55E99CDD8}"/>
    <cellStyle name="Entrada 3 2" xfId="1061" xr:uid="{039BED16-DC91-4B4C-A0D7-2DC38E1EF847}"/>
    <cellStyle name="Entrada 4" xfId="547" xr:uid="{57A52D94-9C95-435B-976E-37CECB01242C}"/>
    <cellStyle name="Entrada 4 2" xfId="1062" xr:uid="{4D6730DA-9A71-4F8F-9F04-386EB4E6B550}"/>
    <cellStyle name="Entrada 5" xfId="548" xr:uid="{AB20326E-B06C-4F80-9FDA-D16B06A9ABAD}"/>
    <cellStyle name="Entrada 5 2" xfId="1063" xr:uid="{3F0AB897-AE56-4A1A-9B23-4732609A0A39}"/>
    <cellStyle name="Entrada 6" xfId="549" xr:uid="{8BAC412B-33C2-4D17-AC37-732C036F9C51}"/>
    <cellStyle name="Entrada 6 2" xfId="1064" xr:uid="{DEF98553-F787-46C4-B897-12A194DCACA7}"/>
    <cellStyle name="Entrada 7" xfId="550" xr:uid="{5FFD070F-C7F9-49F5-9C40-1CAE6A9B7C22}"/>
    <cellStyle name="Entrada 7 2" xfId="1065" xr:uid="{F38935B9-5BD0-42B4-9B7A-337455922F81}"/>
    <cellStyle name="Entrada 8" xfId="551" xr:uid="{BC64FADE-41AC-4A8B-893A-77BCFFE81E15}"/>
    <cellStyle name="Entrada 8 2" xfId="1066" xr:uid="{0B622D96-EF86-4E37-90AF-6C583BAC2ECB}"/>
    <cellStyle name="Entrada 9" xfId="552" xr:uid="{2503B8E1-1C5F-4185-8F25-43C3F108C099}"/>
    <cellStyle name="Entrada 9 2" xfId="1067" xr:uid="{A2DADB3B-7356-41CE-B4AA-73254E2B816B}"/>
    <cellStyle name="Estilo 1" xfId="1068" xr:uid="{3337D2AA-0702-4788-AF33-60E9FD44E9B8}"/>
    <cellStyle name="Euro" xfId="36" xr:uid="{FA16E640-E63D-43AF-AB15-FA6BA1D2D240}"/>
    <cellStyle name="Euro 10" xfId="553" xr:uid="{9E64AECD-940C-4FD6-AECC-93D38A3FEA17}"/>
    <cellStyle name="Euro 10 2" xfId="1515" xr:uid="{59AB4058-1B90-458E-AFD0-17124149BC8A}"/>
    <cellStyle name="Euro 11" xfId="554" xr:uid="{5EC19431-C0C3-4DE4-BD5B-32D4786E12E1}"/>
    <cellStyle name="Euro 11 2" xfId="1516" xr:uid="{B4ED1B7C-7F4A-4736-8214-C0D4B9162018}"/>
    <cellStyle name="Euro 12" xfId="555" xr:uid="{E72FA6BB-C601-4746-8EEE-0EB2A0FB21EB}"/>
    <cellStyle name="Euro 12 2" xfId="1517" xr:uid="{D8B57938-9159-4132-AC34-D4F8BD539A9A}"/>
    <cellStyle name="Euro 13" xfId="556" xr:uid="{FDF85A1B-7E3A-4B4B-B66D-6E3DA4626E18}"/>
    <cellStyle name="Euro 13 2" xfId="1518" xr:uid="{7B8B9614-C225-4B6B-A78C-DF2933709963}"/>
    <cellStyle name="Euro 14" xfId="557" xr:uid="{DF23A7F8-213C-4DCE-8DC7-013F593D5C79}"/>
    <cellStyle name="Euro 14 2" xfId="1519" xr:uid="{FE9F2F7D-BB40-47BD-BD5B-5B38411A91AD}"/>
    <cellStyle name="Euro 15" xfId="558" xr:uid="{C5004B69-ED34-402D-BEC3-28635A886038}"/>
    <cellStyle name="Euro 15 2" xfId="1520" xr:uid="{9480B14B-D55B-48D2-8F4B-7FF8E8F4DCC1}"/>
    <cellStyle name="Euro 16" xfId="559" xr:uid="{C990B52F-BFA5-4B56-B6F5-ACF9E2DF223B}"/>
    <cellStyle name="Euro 16 2" xfId="1521" xr:uid="{AE735539-8812-44AA-B9EA-85E08278C95F}"/>
    <cellStyle name="Euro 17" xfId="560" xr:uid="{B8070177-EEB8-4F2C-A827-C026AAED8BDE}"/>
    <cellStyle name="Euro 17 2" xfId="1522" xr:uid="{39658937-D2AA-46F3-B083-423BCCA2F429}"/>
    <cellStyle name="Euro 18" xfId="561" xr:uid="{44CAB303-8ECE-4DF1-9EFA-9E7B5309DA65}"/>
    <cellStyle name="Euro 18 2" xfId="1523" xr:uid="{E0FB26A5-46A2-49A0-81ED-1E96DF3CFCBD}"/>
    <cellStyle name="Euro 19" xfId="562" xr:uid="{75346E72-6F0A-4A7F-A35B-1A643B7EA987}"/>
    <cellStyle name="Euro 19 2" xfId="1524" xr:uid="{A2DE362A-098D-4B83-BC58-801862D0C3FA}"/>
    <cellStyle name="Euro 2" xfId="563" xr:uid="{59A5E11D-8938-4BE3-8E06-E4F3C62DEF6F}"/>
    <cellStyle name="Euro 2 2" xfId="1069" xr:uid="{C23E93EA-C596-4D34-B644-3A3874FCEFA4}"/>
    <cellStyle name="Euro 2 3" xfId="1070" xr:uid="{310A8E72-DC3F-4B29-9451-401B04B98735}"/>
    <cellStyle name="Euro 20" xfId="564" xr:uid="{43C87D93-9739-47E4-8B29-BC37C2A4253A}"/>
    <cellStyle name="Euro 20 2" xfId="1525" xr:uid="{766450F4-C2B3-4586-8E4A-3C457F15DCAF}"/>
    <cellStyle name="Euro 21" xfId="565" xr:uid="{97B17C67-202E-43AE-8025-C19021068D4B}"/>
    <cellStyle name="Euro 21 2" xfId="1526" xr:uid="{C10853AE-0624-4F25-9275-A1A8238940A1}"/>
    <cellStyle name="Euro 22" xfId="566" xr:uid="{FE3F4929-F725-4283-A715-4B2C483B82A6}"/>
    <cellStyle name="Euro 22 2" xfId="1527" xr:uid="{8D1480C8-F2E3-4F22-940B-8DC51835B089}"/>
    <cellStyle name="Euro 23" xfId="567" xr:uid="{8B6F092A-47AC-42C3-AFBB-D29231DA5B9C}"/>
    <cellStyle name="Euro 23 2" xfId="1528" xr:uid="{D8116A3A-D4E7-4768-8433-F26805E02872}"/>
    <cellStyle name="Euro 24" xfId="568" xr:uid="{B289FEB5-5587-4819-AD1C-3EC01CF8F5A3}"/>
    <cellStyle name="Euro 24 2" xfId="1529" xr:uid="{FDA87233-B9D3-4089-B353-183AEB1E32FA}"/>
    <cellStyle name="Euro 25" xfId="569" xr:uid="{88A5E687-85FB-47F5-A144-26A372CD5008}"/>
    <cellStyle name="Euro 25 2" xfId="1530" xr:uid="{79108C48-8DA7-417E-9C8B-B907A346E77D}"/>
    <cellStyle name="Euro 26" xfId="570" xr:uid="{0D3C9872-A19D-4860-9369-5DEA433F85D5}"/>
    <cellStyle name="Euro 26 2" xfId="1531" xr:uid="{3BB351C4-7C80-42D0-B5A1-0BCD35570E2D}"/>
    <cellStyle name="Euro 27" xfId="571" xr:uid="{414FB1A7-2FC3-4628-9E35-D0D71828C0E4}"/>
    <cellStyle name="Euro 27 2" xfId="1532" xr:uid="{398E49FB-BB61-47F3-834A-6B9CF6B17C64}"/>
    <cellStyle name="Euro 28" xfId="572" xr:uid="{5E61F7DC-3330-43E8-8B74-28DFD67BD076}"/>
    <cellStyle name="Euro 28 2" xfId="1533" xr:uid="{AD836249-CF85-4BDD-9A7C-33E4BA076731}"/>
    <cellStyle name="Euro 29" xfId="573" xr:uid="{63E6962A-DB8E-46A2-9CBA-DB6A510E0046}"/>
    <cellStyle name="Euro 29 2" xfId="1534" xr:uid="{7C95905C-A70C-4554-B26A-250AE270CCCD}"/>
    <cellStyle name="Euro 3" xfId="574" xr:uid="{B6F3DD21-0AC0-4494-87A3-F4C62CAF659E}"/>
    <cellStyle name="Euro 3 2" xfId="1071" xr:uid="{F7AAA63F-F630-4FAF-94AA-779DDE265C09}"/>
    <cellStyle name="Euro 3 3" xfId="1072" xr:uid="{005AC20C-3D1F-4FFB-A3F2-49C314BD3C0C}"/>
    <cellStyle name="Euro 30" xfId="575" xr:uid="{CDE5C69F-DF05-4743-A756-0760A787E0FE}"/>
    <cellStyle name="Euro 30 2" xfId="1535" xr:uid="{A178DFB7-D960-4EC8-80F2-D3BFBC2153C8}"/>
    <cellStyle name="Euro 31" xfId="576" xr:uid="{36B97A42-15AB-4A6D-B10E-DF08F727DBC7}"/>
    <cellStyle name="Euro 31 2" xfId="1536" xr:uid="{86999BC8-D06F-4469-BA94-6780834E51FB}"/>
    <cellStyle name="Euro 32" xfId="577" xr:uid="{4CAFC050-A30A-4958-8824-293DCB728C75}"/>
    <cellStyle name="Euro 32 2" xfId="1537" xr:uid="{F13663AD-5666-4EB2-8F59-B5499584B0B5}"/>
    <cellStyle name="Euro 33" xfId="578" xr:uid="{98CC35B8-F358-4489-9AB3-B8EF826B5F9C}"/>
    <cellStyle name="Euro 33 2" xfId="1538" xr:uid="{1BC57557-D7D0-4D28-98A9-1677C466CEE0}"/>
    <cellStyle name="Euro 34" xfId="579" xr:uid="{00DF517B-7656-4DDD-9403-C83488340420}"/>
    <cellStyle name="Euro 34 2" xfId="1539" xr:uid="{DB26188F-CDC0-4049-9DC9-5B24294C2C88}"/>
    <cellStyle name="Euro 35" xfId="580" xr:uid="{84141E39-05C4-4BE5-98B1-78A0B1A39E08}"/>
    <cellStyle name="Euro 35 2" xfId="1540" xr:uid="{24DCD4CE-5FB6-47F6-AE14-DAC8D69EF9F5}"/>
    <cellStyle name="Euro 36" xfId="581" xr:uid="{AA8F9D0B-FD33-4154-97EB-08FDCF448F42}"/>
    <cellStyle name="Euro 36 2" xfId="1541" xr:uid="{1CE52082-D1B2-44E3-B0C3-5984C4222202}"/>
    <cellStyle name="Euro 37" xfId="582" xr:uid="{A25C7E12-4514-4CAE-A42D-D80134F859CD}"/>
    <cellStyle name="Euro 37 2" xfId="1542" xr:uid="{F36F491B-5244-473D-B95F-EB791CFB7B62}"/>
    <cellStyle name="Euro 38" xfId="1073" xr:uid="{C61661A6-1450-4337-A3F9-0AA2D65A63D1}"/>
    <cellStyle name="Euro 39" xfId="1543" xr:uid="{58B15D53-5CB4-41A4-B562-21430D5BBCC3}"/>
    <cellStyle name="Euro 4" xfId="583" xr:uid="{925AA1FE-327F-4EDC-8FB0-621349C0CA74}"/>
    <cellStyle name="Euro 4 2" xfId="1074" xr:uid="{2A092170-6C04-4838-BC18-09B2F8BBCA42}"/>
    <cellStyle name="Euro 4 3" xfId="1075" xr:uid="{27DB7A0C-B0C9-419A-9D75-21FEE89E4AC8}"/>
    <cellStyle name="Euro 40" xfId="1544" xr:uid="{17E7C116-9987-4D55-BDB9-E0F5F50F6E8B}"/>
    <cellStyle name="Euro 41" xfId="1545" xr:uid="{71A41E26-06E8-4A59-8E42-6442FB017A57}"/>
    <cellStyle name="Euro 42" xfId="1546" xr:uid="{8C7DF650-410E-4183-898D-C50D24ACF124}"/>
    <cellStyle name="Euro 43" xfId="1547" xr:uid="{F6066BD6-DA47-4BEB-9DB6-323E5E6BF7A8}"/>
    <cellStyle name="Euro 44" xfId="1548" xr:uid="{94326FF9-F092-46CC-9D7C-938AE3F2BFBA}"/>
    <cellStyle name="Euro 45" xfId="1549" xr:uid="{E6E30B0F-2E08-4F48-A23F-F8AEFF1CDDDF}"/>
    <cellStyle name="Euro 46" xfId="1550" xr:uid="{98127845-512D-4973-A58B-BBE96E9DDC55}"/>
    <cellStyle name="Euro 47" xfId="1551" xr:uid="{E1A8D46B-4DDB-4B0D-8871-AA5984DD18A6}"/>
    <cellStyle name="Euro 48" xfId="1552" xr:uid="{D7C81DB7-A43F-421F-AD83-2425C06F8EE2}"/>
    <cellStyle name="Euro 49" xfId="1553" xr:uid="{AEA5F47B-4385-4D17-B71F-D2E8D686E6B4}"/>
    <cellStyle name="Euro 5" xfId="584" xr:uid="{B05BC436-E31D-4CF4-8A13-44B696D7613F}"/>
    <cellStyle name="Euro 5 2" xfId="1076" xr:uid="{9202EB48-F422-4448-90E3-3223ABD575DE}"/>
    <cellStyle name="Euro 50" xfId="1554" xr:uid="{B1AB2221-7012-4BB9-984C-B050E4F3837A}"/>
    <cellStyle name="Euro 51" xfId="1555" xr:uid="{7635C5C6-0E44-43AD-9F7C-B0B846A5D6DC}"/>
    <cellStyle name="Euro 52" xfId="1556" xr:uid="{B224B916-EDCC-463B-8924-8D899900016F}"/>
    <cellStyle name="Euro 53" xfId="1557" xr:uid="{DF92ACB6-FB6A-485C-97B6-A103817E6873}"/>
    <cellStyle name="Euro 54" xfId="1558" xr:uid="{07E963BA-3E8C-427C-85B2-E2D25A390CEC}"/>
    <cellStyle name="Euro 55" xfId="1559" xr:uid="{4F151FCC-610E-4EAB-9FDA-F1929CDD6AA2}"/>
    <cellStyle name="Euro 56" xfId="1560" xr:uid="{23DD272F-E270-411D-A773-B082F154CB9F}"/>
    <cellStyle name="Euro 57" xfId="1561" xr:uid="{0D97D319-3EEA-4A96-A95F-4D41BE0CE2A8}"/>
    <cellStyle name="Euro 58" xfId="1562" xr:uid="{5CBED020-E03A-487B-AC40-6F34B0B53F30}"/>
    <cellStyle name="Euro 59" xfId="1563" xr:uid="{6B7D9E87-B905-4019-9A51-85DE7ED93702}"/>
    <cellStyle name="Euro 6" xfId="585" xr:uid="{82C7697E-E717-4B7B-95F2-5C98DFC6AF45}"/>
    <cellStyle name="Euro 6 2" xfId="1564" xr:uid="{35495D4D-3A9E-4AC0-8EFD-A2C9834D60BA}"/>
    <cellStyle name="Euro 60" xfId="1565" xr:uid="{5DA447C0-02A2-441A-80FC-AE634B5B2735}"/>
    <cellStyle name="Euro 61" xfId="1566" xr:uid="{8042557E-DEEA-4808-A50C-D081BDD38ADB}"/>
    <cellStyle name="Euro 62" xfId="1567" xr:uid="{363E153B-8A50-4DD2-A177-99ACC8AD54C6}"/>
    <cellStyle name="Euro 63" xfId="1568" xr:uid="{63049D05-9A35-4D11-B038-E5D9E55A1749}"/>
    <cellStyle name="Euro 64" xfId="1569" xr:uid="{D4E253AB-8E01-4B42-97E5-DD3F1278E498}"/>
    <cellStyle name="Euro 65" xfId="1570" xr:uid="{41C8F8D2-6F5A-46D2-92FC-C12B622618EB}"/>
    <cellStyle name="Euro 7" xfId="586" xr:uid="{0F64BFD6-C41B-4F15-BA52-73F088271A6A}"/>
    <cellStyle name="Euro 7 2" xfId="1571" xr:uid="{AC412179-854F-4699-84C3-37BCD58973DD}"/>
    <cellStyle name="Euro 8" xfId="587" xr:uid="{AF0C2662-34B2-408E-AAE7-3365D03D598C}"/>
    <cellStyle name="Euro 8 2" xfId="1572" xr:uid="{B30CF95F-FC06-4E71-B323-57287AB351FD}"/>
    <cellStyle name="Euro 9" xfId="588" xr:uid="{86A234BC-D00C-418D-924E-48C0AC0F28A4}"/>
    <cellStyle name="Euro 9 2" xfId="1573" xr:uid="{23D13B3C-B39F-4F32-B053-C6B5629DAB75}"/>
    <cellStyle name="Euro_SIC PNLP Gx" xfId="1574" xr:uid="{BD154E98-69F7-47E9-9552-413638976330}"/>
    <cellStyle name="Fecha" xfId="589" xr:uid="{2EB0A1A0-10D7-4666-B208-4EC6ECE3B773}"/>
    <cellStyle name="Fijo" xfId="590" xr:uid="{457AA4A8-C2F5-46AB-B884-81FEBF3C08DB}"/>
    <cellStyle name="Hipervínculo 2" xfId="1077" xr:uid="{CEA51AFE-DED5-4380-9921-4CBD2F5FC531}"/>
    <cellStyle name="Hyperlink" xfId="1575" xr:uid="{FF4CFF91-5364-4DEC-B9E9-C447870C2694}"/>
    <cellStyle name="Incorrecto 2" xfId="852" xr:uid="{4EB94407-5ED3-4CB5-BF49-598C1EC14A84}"/>
    <cellStyle name="Incorrecto 3" xfId="1576" xr:uid="{0771A9EF-966A-4D09-9006-E48E3EEB0C2B}"/>
    <cellStyle name="Incorrecto 4" xfId="37" xr:uid="{4DC58FA0-FCDD-4409-B549-C0064D4FE889}"/>
    <cellStyle name="Millares" xfId="1" builtinId="3"/>
    <cellStyle name="Millares [0] 2" xfId="1078" xr:uid="{36F245D8-F6C8-4F3E-852C-9E0657AFE03B}"/>
    <cellStyle name="Millares [0] 2 2" xfId="1079" xr:uid="{D16BE359-1EF3-47AC-9F0B-F90F6415E1B4}"/>
    <cellStyle name="Millares 10" xfId="1080" xr:uid="{FA2736C4-FFF8-4561-8C59-D67D9C5EDCB2}"/>
    <cellStyle name="Millares 11" xfId="1081" xr:uid="{61722FF6-B011-4A9D-9649-C10C87690D0C}"/>
    <cellStyle name="Millares 12" xfId="1082" xr:uid="{E91705F1-789B-4D9C-B0AA-5FA968BDB611}"/>
    <cellStyle name="Millares 13" xfId="1083" xr:uid="{231F8B6B-5811-4BE8-9EB0-F5FD2F6CF040}"/>
    <cellStyle name="Millares 14" xfId="1084" xr:uid="{347A50D3-DFD1-4DA8-B81A-FD44CD901E58}"/>
    <cellStyle name="Millares 15" xfId="1085" xr:uid="{F53C4952-652E-452E-99E6-5104E935323D}"/>
    <cellStyle name="Millares 16" xfId="1086" xr:uid="{4A95F444-DC6B-4C5C-89AF-A008FC752B33}"/>
    <cellStyle name="Millares 17" xfId="1087" xr:uid="{F3AB873F-08A6-4B2C-84A4-7076B7824064}"/>
    <cellStyle name="Millares 18" xfId="1088" xr:uid="{6A36CA01-72CD-4432-AA9A-9464DDA15FFE}"/>
    <cellStyle name="Millares 19" xfId="1089" xr:uid="{D8A40A1E-8C33-4B65-B59C-CF952705B974}"/>
    <cellStyle name="Millares 2" xfId="591" xr:uid="{9E14A987-B576-4D35-9C4E-03C6D3A230C3}"/>
    <cellStyle name="Millares 2 2" xfId="888" xr:uid="{D514995C-C6BB-486D-9B1E-1DB0FA0DB688}"/>
    <cellStyle name="Millares 2 2 2" xfId="1090" xr:uid="{3A10B36C-BDC4-4962-9889-F097C7191EA3}"/>
    <cellStyle name="Millares 2 3" xfId="889" xr:uid="{ECBDFA2D-CFA2-4324-842E-D27887071A7A}"/>
    <cellStyle name="Millares 2 4" xfId="890" xr:uid="{31825153-7F13-46A7-BDA0-3426D23ED5A5}"/>
    <cellStyle name="Millares 2 5" xfId="1091" xr:uid="{B8148E76-0AA9-4C7D-B480-C9A1BE100F26}"/>
    <cellStyle name="Millares 20" xfId="1092" xr:uid="{764D71C0-9F8B-4F4C-8A6B-143C8C021B21}"/>
    <cellStyle name="Millares 21" xfId="1093" xr:uid="{DAC3F451-CE53-425E-B468-4C4EABC0D6E7}"/>
    <cellStyle name="Millares 22" xfId="1094" xr:uid="{46545C33-565B-4D39-9671-17673B316084}"/>
    <cellStyle name="Millares 23" xfId="1095" xr:uid="{952FC2C0-6B26-48BE-8F87-B01E7D12F57D}"/>
    <cellStyle name="Millares 24" xfId="1096" xr:uid="{0E9170AE-725C-4C25-9918-2895E2DCEE8A}"/>
    <cellStyle name="Millares 25" xfId="1097" xr:uid="{A2E136DC-4F3C-47BC-96C9-72228B2D877A}"/>
    <cellStyle name="Millares 26" xfId="1098" xr:uid="{D8BB9E64-2EAB-400C-95A1-F0A79E066EF9}"/>
    <cellStyle name="Millares 27" xfId="1099" xr:uid="{EC38A175-088C-42CE-94C9-886B321A64FC}"/>
    <cellStyle name="Millares 28" xfId="1100" xr:uid="{54EA6F0F-0BFF-4154-8904-8D6199B14F86}"/>
    <cellStyle name="Millares 29" xfId="1101" xr:uid="{266A4766-3B52-4438-8720-213BDAB019C9}"/>
    <cellStyle name="Millares 3" xfId="592" xr:uid="{E6C211ED-D38B-497C-A866-DCF8C7A761DE}"/>
    <cellStyle name="Millares 3 2" xfId="891" xr:uid="{9C7BD0A9-D6A7-408B-A87E-002B9BA5F171}"/>
    <cellStyle name="Millares 3 3" xfId="1102" xr:uid="{B0786401-2FAE-4952-A93B-A0935A2FBBD5}"/>
    <cellStyle name="Millares 3 3 2" xfId="1103" xr:uid="{B53BD048-04FB-406C-8357-74531687D419}"/>
    <cellStyle name="Millares 3 4" xfId="1104" xr:uid="{FADD26BE-C094-4B6E-A3EC-5A218B16837C}"/>
    <cellStyle name="Millares 3 4 2" xfId="1105" xr:uid="{5EEB6151-F2CC-438F-962A-CC78822CF1F6}"/>
    <cellStyle name="Millares 3 5" xfId="1106" xr:uid="{4A49CBA0-54DB-4FA8-8CE8-6900A775DE31}"/>
    <cellStyle name="Millares 3 6" xfId="1107" xr:uid="{E93D7FAC-ACC7-49EB-A8E7-7C335B07145F}"/>
    <cellStyle name="Millares 30" xfId="1108" xr:uid="{36EB28C8-5458-4E3D-B001-3C3278AEA832}"/>
    <cellStyle name="Millares 31" xfId="1109" xr:uid="{1E77A525-A999-4B79-ADB4-331C6024390E}"/>
    <cellStyle name="Millares 32" xfId="1110" xr:uid="{B4D128D1-1C65-4B0D-A23D-35915B578C1D}"/>
    <cellStyle name="Millares 33" xfId="1111" xr:uid="{6D76E3E0-DDC0-4190-803E-CCFA825DC04E}"/>
    <cellStyle name="Millares 34" xfId="1112" xr:uid="{F1FF8641-AEF1-4A59-AB3F-A9EAFE2B64D4}"/>
    <cellStyle name="Millares 35" xfId="1113" xr:uid="{BBC81624-C58F-4CE7-96B7-1821036376EB}"/>
    <cellStyle name="Millares 36" xfId="1114" xr:uid="{4B4968C4-DF1E-4303-A29A-B5EA14972B06}"/>
    <cellStyle name="Millares 37" xfId="1115" xr:uid="{B1C9F6F0-3398-42FD-8D3F-E7824D0003DA}"/>
    <cellStyle name="Millares 38" xfId="1116" xr:uid="{722B73F5-5D1A-4579-9A71-CC76E34503A4}"/>
    <cellStyle name="Millares 39" xfId="1117" xr:uid="{160D7621-99AD-4507-A8A8-3665B47035AD}"/>
    <cellStyle name="Millares 39 2" xfId="1118" xr:uid="{935BA7A1-DE99-41D1-978E-A610B6D04481}"/>
    <cellStyle name="Millares 4" xfId="892" xr:uid="{1B9FDE8A-C050-402C-9598-306854CC88B6}"/>
    <cellStyle name="Millares 4 2" xfId="1119" xr:uid="{B9315D19-7156-4BF5-8CEC-745192FB72DE}"/>
    <cellStyle name="Millares 4 3" xfId="1120" xr:uid="{1C38D307-59B8-4104-80C2-1084CD4BB2CA}"/>
    <cellStyle name="Millares 40" xfId="1121" xr:uid="{1B0FE3EB-D298-4B81-B4EC-0DB0A275F30B}"/>
    <cellStyle name="Millares 41" xfId="1122" xr:uid="{9E404AC8-3B25-4232-9885-802D3746656C}"/>
    <cellStyle name="Millares 5" xfId="893" xr:uid="{D23618EA-3997-45F2-9F1D-B0A97C4AB169}"/>
    <cellStyle name="Millares 5 2" xfId="1123" xr:uid="{E4E4F1BF-3F26-46CD-B5E1-8AD7B48751EE}"/>
    <cellStyle name="Millares 6" xfId="894" xr:uid="{93CA0233-F9D1-4084-8116-4FABBCE0483E}"/>
    <cellStyle name="Millares 6 2" xfId="1124" xr:uid="{78398B25-35E2-40CB-A6AE-6A8162AD48B1}"/>
    <cellStyle name="Millares 6 3" xfId="1125" xr:uid="{05C04381-F878-4574-9B22-AF218A44657F}"/>
    <cellStyle name="Millares 7" xfId="895" xr:uid="{721EFB12-BF51-4562-A09B-CD0DAFF48774}"/>
    <cellStyle name="Millares 7 2" xfId="1126" xr:uid="{BCD3ACFD-B381-453C-BFFF-98558ED40CD7}"/>
    <cellStyle name="Millares 7 3" xfId="1127" xr:uid="{5CCBFDE5-9F10-492A-BFAC-C381B807AE10}"/>
    <cellStyle name="Millares 8" xfId="896" xr:uid="{75A63FB2-8D8E-4BF0-9233-82E5662CE4A4}"/>
    <cellStyle name="Millares 8 2" xfId="1128" xr:uid="{92A34F60-C0D7-4C60-A560-EE4EAB04B211}"/>
    <cellStyle name="Millares 9" xfId="897" xr:uid="{44D4F210-6C53-4411-98F9-7DCB3A958BE4}"/>
    <cellStyle name="Moneda 2" xfId="1129" xr:uid="{24FEFF54-B447-45C3-93F9-90F89A10863A}"/>
    <cellStyle name="Moneda 2 2" xfId="1130" xr:uid="{1BAD1EEA-7A1E-4123-932C-0ACD9ADFF34A}"/>
    <cellStyle name="Moneda 3" xfId="1131" xr:uid="{68A5FB38-7BBF-40E7-A56C-CE18CCC68CAB}"/>
    <cellStyle name="Moneda 3 2" xfId="1132" xr:uid="{62A18429-06F0-4761-96A4-A44A275DD7B6}"/>
    <cellStyle name="Moneda 4" xfId="1133" xr:uid="{18EC639C-B688-424E-B459-0B6DF2302EB1}"/>
    <cellStyle name="Moneda 4 2" xfId="1134" xr:uid="{B3C3E2F8-3011-43CF-805C-F350A5A667C4}"/>
    <cellStyle name="Moneda 5" xfId="1135" xr:uid="{7C8EE237-ED25-49A1-A71B-68F1B81012C9}"/>
    <cellStyle name="Moneda 5 2" xfId="1136" xr:uid="{BC80B316-B7C0-404A-9B92-501763E2534A}"/>
    <cellStyle name="Monetario0" xfId="593" xr:uid="{9B91FC1B-76E9-4011-A39E-40D91F432D68}"/>
    <cellStyle name="movimentação" xfId="1577" xr:uid="{436FF7E1-B85F-4117-B6B8-BFC89E4E305D}"/>
    <cellStyle name="Neutral 10" xfId="594" xr:uid="{ABBDF0B0-1405-4DBA-A384-A6C96DAD48AB}"/>
    <cellStyle name="Neutral 11" xfId="595" xr:uid="{BB7E50B1-F2F5-49A7-A03E-1CD01BB77B6A}"/>
    <cellStyle name="Neutral 12" xfId="596" xr:uid="{091A6110-ACED-454C-A0E3-2154D1FB6D38}"/>
    <cellStyle name="Neutral 13" xfId="597" xr:uid="{93E6A84E-7E78-47AE-82E2-AA5AB7E201D0}"/>
    <cellStyle name="Neutral 14" xfId="598" xr:uid="{0D56A823-E0DD-4B2B-B253-194D8BD3A2A8}"/>
    <cellStyle name="Neutral 15" xfId="599" xr:uid="{79B0D494-ECAC-419B-86F0-D9413B517EBC}"/>
    <cellStyle name="Neutral 16" xfId="600" xr:uid="{D51BC1E1-7AF3-48B1-8445-0D25DA985305}"/>
    <cellStyle name="Neutral 17" xfId="601" xr:uid="{F2096698-EF56-4750-B1B9-8B898A9A8F38}"/>
    <cellStyle name="Neutral 18" xfId="602" xr:uid="{25091284-4857-4129-840B-A6F3D7163AB1}"/>
    <cellStyle name="Neutral 19" xfId="603" xr:uid="{C820D842-0471-4366-A171-B93C8EAF9756}"/>
    <cellStyle name="Neutral 2" xfId="604" xr:uid="{EFA5E741-E09F-498D-8CE5-6A1965858E9A}"/>
    <cellStyle name="Neutral 20" xfId="605" xr:uid="{6195F3AF-7E4A-4890-81A4-9714D868B74C}"/>
    <cellStyle name="Neutral 21" xfId="853" xr:uid="{FDE0AC48-AAAA-4EF9-86EA-648DC668414D}"/>
    <cellStyle name="Neutral 22" xfId="1578" xr:uid="{EE2CBE4B-A33A-4F8F-A64B-C89615063DBB}"/>
    <cellStyle name="Neutral 23" xfId="38" xr:uid="{B9AA11E9-0C7E-43E3-A988-C549B7152A5D}"/>
    <cellStyle name="Neutral 3" xfId="606" xr:uid="{799061A6-92D4-4B6D-9628-E40F41A62785}"/>
    <cellStyle name="Neutral 4" xfId="607" xr:uid="{B1A26D39-A228-4A58-AFAE-46E948C889F2}"/>
    <cellStyle name="Neutral 5" xfId="608" xr:uid="{FF152FBD-A8A3-4179-8592-68754963481F}"/>
    <cellStyle name="Neutral 6" xfId="609" xr:uid="{A821FA05-A071-4455-BB74-CD93AA29D448}"/>
    <cellStyle name="Neutral 7" xfId="610" xr:uid="{F6740151-7AB2-408D-BB08-9E2F8429A001}"/>
    <cellStyle name="Neutral 8" xfId="611" xr:uid="{9EF38265-1535-467F-B3AF-3FD04CFC78FB}"/>
    <cellStyle name="Neutral 9" xfId="612" xr:uid="{1512D642-9024-4A35-9539-803B17E9BF34}"/>
    <cellStyle name="Normal" xfId="0" builtinId="0"/>
    <cellStyle name="Normal 10" xfId="913" xr:uid="{C4EA9702-7140-4F3D-81A6-8E1AAD0115B5}"/>
    <cellStyle name="Normal 10 2" xfId="1137" xr:uid="{A334255C-A6DF-4AC2-865D-7BB1FD1A4461}"/>
    <cellStyle name="Normal 10 2 2" xfId="1138" xr:uid="{A6D79BDC-8EC2-4941-8F48-36148E298EAB}"/>
    <cellStyle name="Normal 10 2 3" xfId="1139" xr:uid="{9237197B-6BEF-4F8D-974D-9A8E6CA5F4D8}"/>
    <cellStyle name="Normal 10 3" xfId="1140" xr:uid="{9965BCC1-A3CB-4B6B-BDF2-A64BF77C2F5D}"/>
    <cellStyle name="Normal 10 3 2" xfId="1141" xr:uid="{84FB2B07-A091-49F1-A970-7EDC73686227}"/>
    <cellStyle name="Normal 10 4" xfId="1142" xr:uid="{159199F4-0BE5-4C75-ACE2-9641C2FF27EA}"/>
    <cellStyle name="Normal 11" xfId="927" xr:uid="{699637C4-DAA8-4565-8A07-DBE618A6664C}"/>
    <cellStyle name="Normal 11 2" xfId="1143" xr:uid="{414BA305-6DB8-4A1A-976A-27AE181EAB3C}"/>
    <cellStyle name="Normal 11 2 2" xfId="1144" xr:uid="{A20D2853-DFFF-4196-8B6C-C5D5B8D6D9A0}"/>
    <cellStyle name="Normal 11 2 3" xfId="1145" xr:uid="{9E191C78-891B-40A4-AF66-584477586B76}"/>
    <cellStyle name="Normal 11 3" xfId="1146" xr:uid="{2E93E744-2CCE-4B45-919E-B7343D6B372E}"/>
    <cellStyle name="Normal 11 4" xfId="1147" xr:uid="{883EA510-B394-4FF2-A4B3-3ADED30B2A3D}"/>
    <cellStyle name="Normal 12" xfId="1148" xr:uid="{98358D4E-825F-4591-A870-4303B3580D38}"/>
    <cellStyle name="Normal 12 2" xfId="1149" xr:uid="{ACE128DC-3C05-4B51-B1D8-6960E401435E}"/>
    <cellStyle name="Normal 12 2 2" xfId="1150" xr:uid="{9C65FA6A-051D-42B7-9F12-681097BD1A90}"/>
    <cellStyle name="Normal 12 3" xfId="1151" xr:uid="{736241C6-16C4-410F-98BF-997B70978009}"/>
    <cellStyle name="Normal 13" xfId="1152" xr:uid="{D979AF7A-CC28-48EA-AD19-74C5E03F8237}"/>
    <cellStyle name="Normal 13 2" xfId="1153" xr:uid="{8450B428-553B-484D-AC51-0C7F87DFADA3}"/>
    <cellStyle name="Normal 13 3" xfId="1154" xr:uid="{4B820BAC-1B42-478F-8E51-976E41DBAD72}"/>
    <cellStyle name="Normal 14" xfId="1579" xr:uid="{BF382528-3CDA-4217-83C5-62E78B6951F0}"/>
    <cellStyle name="Normal 15" xfId="1580" xr:uid="{A4C4003F-21A8-4495-B770-DF3AEBFAAE74}"/>
    <cellStyle name="Normal 16" xfId="1581" xr:uid="{F1F4F53E-3C29-4B1F-B698-15EC4C2E8DCD}"/>
    <cellStyle name="Normal 17" xfId="1582" xr:uid="{CFD37B5A-9091-4E32-AF58-C72A93B3DE8B}"/>
    <cellStyle name="Normal 18" xfId="1583" xr:uid="{04019D69-D1ED-4045-ADF8-03C3857D3ED1}"/>
    <cellStyle name="Normal 19" xfId="1584" xr:uid="{43183A65-EB84-426B-A4E9-411BF5637A29}"/>
    <cellStyle name="Normal 2" xfId="50" xr:uid="{95399C90-45C7-4DEB-8C25-CA23AE68FC68}"/>
    <cellStyle name="Normal 2 10" xfId="613" xr:uid="{372C08E2-D971-4A54-92F2-69D8274F08EE}"/>
    <cellStyle name="Normal 2 11" xfId="614" xr:uid="{38FEB106-F15E-4438-AC11-86135017A3FD}"/>
    <cellStyle name="Normal 2 12" xfId="615" xr:uid="{DF92918C-9DDC-4FC6-8C4C-5219723D40F6}"/>
    <cellStyle name="Normal 2 13" xfId="616" xr:uid="{41EDF16B-9B36-407C-B462-014F6875A9CE}"/>
    <cellStyle name="Normal 2 14" xfId="617" xr:uid="{45855C0A-1F8C-4103-A1EA-38F0943F2243}"/>
    <cellStyle name="Normal 2 15" xfId="618" xr:uid="{5769FEE4-987A-4321-9498-BA63D41AE57E}"/>
    <cellStyle name="Normal 2 15 2" xfId="898" xr:uid="{BA741F1D-CA95-4B2A-A57F-AB68EFBAFB8E}"/>
    <cellStyle name="Normal 2 16" xfId="619" xr:uid="{BDFF8139-A7AF-4353-9C0D-2BB80BDB752E}"/>
    <cellStyle name="Normal 2 17" xfId="620" xr:uid="{B0130073-E608-4198-9031-0471BE718788}"/>
    <cellStyle name="Normal 2 18" xfId="621" xr:uid="{77BD4767-69A8-4633-B0FD-C8113C2525D8}"/>
    <cellStyle name="Normal 2 19" xfId="622" xr:uid="{DC587CCA-0930-4099-8F3D-F36D0A36E575}"/>
    <cellStyle name="Normal 2 2" xfId="623" xr:uid="{77581E27-B035-4437-BF7C-5AEA8600B6DC}"/>
    <cellStyle name="Normal 2 2 2" xfId="899" xr:uid="{FDBE5580-4C4B-4F87-9767-90DA391145CD}"/>
    <cellStyle name="Normal 2 2 2 2" xfId="1155" xr:uid="{B7D75EE6-E9AE-4867-83FA-D7B489A5057A}"/>
    <cellStyle name="Normal 2 20" xfId="624" xr:uid="{C1E5FBCA-68C1-45FE-A457-BA581A61C10D}"/>
    <cellStyle name="Normal 2 21" xfId="625" xr:uid="{3D427660-40F7-4B1D-B040-5A8C3BFCDA21}"/>
    <cellStyle name="Normal 2 22" xfId="626" xr:uid="{D2674BF0-883C-4A3A-BDE0-8E3E37AAC47E}"/>
    <cellStyle name="Normal 2 23" xfId="627" xr:uid="{9D863CCF-7AFA-4CD1-9DCF-B5840F8A24AC}"/>
    <cellStyle name="Normal 2 24" xfId="628" xr:uid="{A586E61B-BCC2-4C9D-B240-A2039563A210}"/>
    <cellStyle name="Normal 2 25" xfId="629" xr:uid="{DF0ED94E-3895-4C2C-8603-0D2C00C6A60A}"/>
    <cellStyle name="Normal 2 26" xfId="630" xr:uid="{70F02B36-FF50-4798-9E47-759DD8EA03EC}"/>
    <cellStyle name="Normal 2 27" xfId="631" xr:uid="{8EB02F9F-15A1-42F6-87D8-D2D275F43019}"/>
    <cellStyle name="Normal 2 28" xfId="632" xr:uid="{497496A4-E635-49FE-926D-2005A57AD1B8}"/>
    <cellStyle name="Normal 2 29" xfId="633" xr:uid="{910D898A-EEA1-4451-B0B8-C11E3AC71465}"/>
    <cellStyle name="Normal 2 3" xfId="634" xr:uid="{68E8F4D7-0C9D-476C-8356-B119FF7C7387}"/>
    <cellStyle name="Normal 2 3 2" xfId="900" xr:uid="{329A0AF1-6FC8-44E7-A7CB-9A36C3E94A07}"/>
    <cellStyle name="Normal 2 3 2 2" xfId="1156" xr:uid="{920F4467-5C03-4EE9-9AFB-6C3C27389749}"/>
    <cellStyle name="Normal 2 3 3" xfId="1585" xr:uid="{C2F5F282-1911-4C73-89F4-5DEA5DBE1B72}"/>
    <cellStyle name="Normal 2 30" xfId="635" xr:uid="{1D14EB2E-A645-4A4E-B261-00E632D429BA}"/>
    <cellStyle name="Normal 2 31" xfId="636" xr:uid="{67BA6F4A-74C5-4471-9ACE-37D5FDB07933}"/>
    <cellStyle name="Normal 2 32" xfId="637" xr:uid="{8F16DA8C-8440-4032-ACB7-8B301EEF984F}"/>
    <cellStyle name="Normal 2 33" xfId="638" xr:uid="{C4802673-26F9-4FE6-94AE-2D5131A8916F}"/>
    <cellStyle name="Normal 2 34" xfId="639" xr:uid="{B2E17538-A686-45AF-9AFC-3352AC63D816}"/>
    <cellStyle name="Normal 2 35" xfId="640" xr:uid="{2B5EA27E-44F7-431C-A976-5243015A04C1}"/>
    <cellStyle name="Normal 2 36" xfId="641" xr:uid="{DA0D4CA9-7357-4334-8873-F129A0EBA5FA}"/>
    <cellStyle name="Normal 2 37" xfId="642" xr:uid="{C15B6FDF-6F09-4A98-95F4-EF977CB24D50}"/>
    <cellStyle name="Normal 2 38" xfId="901" xr:uid="{AD3EAB83-8546-4418-96AB-107E690C2728}"/>
    <cellStyle name="Normal 2 38 2" xfId="1586" xr:uid="{239F5F56-92DF-4D73-B9E7-159A28F0BEE2}"/>
    <cellStyle name="Normal 2 39" xfId="1157" xr:uid="{5ACE4090-647A-4062-9F6C-87953912B768}"/>
    <cellStyle name="Normal 2 39 2" xfId="1587" xr:uid="{E242B423-595B-4C90-87D3-12B866A199B4}"/>
    <cellStyle name="Normal 2 4" xfId="643" xr:uid="{FD1B3758-BDC1-4FE7-B67F-7AC8514BB29D}"/>
    <cellStyle name="Normal 2 4 2" xfId="1158" xr:uid="{2F8A3E56-4C5A-4471-8E0A-362466632ADD}"/>
    <cellStyle name="Normal 2 4 3" xfId="1159" xr:uid="{5AC0C9CA-92B9-443E-8913-3C27C1A88A03}"/>
    <cellStyle name="Normal 2 40" xfId="1588" xr:uid="{EE864E36-6B41-4C98-9CC6-48B2E0ABC64E}"/>
    <cellStyle name="Normal 2 41" xfId="1589" xr:uid="{090B641A-7297-40C9-BDFD-FBEAB374D05C}"/>
    <cellStyle name="Normal 2 42" xfId="1590" xr:uid="{7E5AA5F3-908C-4BFE-A870-D21379997F2F}"/>
    <cellStyle name="Normal 2 43" xfId="1591" xr:uid="{4125BA37-E62B-4C24-84DD-4053F96B906D}"/>
    <cellStyle name="Normal 2 44" xfId="1592" xr:uid="{023BF41F-096D-4018-95C7-34275D9868F2}"/>
    <cellStyle name="Normal 2 45" xfId="1593" xr:uid="{0BC5D94B-F50E-444B-B7FE-628CDE131C75}"/>
    <cellStyle name="Normal 2 46" xfId="1594" xr:uid="{39584B04-C825-4E89-9212-157D99A33ED3}"/>
    <cellStyle name="Normal 2 47" xfId="1595" xr:uid="{0DB572D3-2F39-4672-A2DC-6FD516ADB865}"/>
    <cellStyle name="Normal 2 48" xfId="1596" xr:uid="{5E5DAD69-07B9-4CC5-A2CE-CBCA382A446D}"/>
    <cellStyle name="Normal 2 49" xfId="1597" xr:uid="{E7BA3B9A-20AF-4852-A728-43BA179D5B60}"/>
    <cellStyle name="Normal 2 5" xfId="644" xr:uid="{7FA575BB-4D0B-46A1-88D0-FD7E1DF6DC00}"/>
    <cellStyle name="Normal 2 50" xfId="1598" xr:uid="{664A9100-383F-4DD6-8B0B-70387C7BDF56}"/>
    <cellStyle name="Normal 2 51" xfId="1599" xr:uid="{37DB0B91-FBFD-4CDF-B56D-FE979BD69E7C}"/>
    <cellStyle name="Normal 2 52" xfId="1600" xr:uid="{F248C896-EC7F-43DD-A52D-F2D3F9B4F0A4}"/>
    <cellStyle name="Normal 2 53" xfId="1601" xr:uid="{2AD2473C-BBCC-4121-AC90-8698C530FFF7}"/>
    <cellStyle name="Normal 2 54" xfId="1602" xr:uid="{9792006D-C8F7-4F0F-B0A6-8647DA76462D}"/>
    <cellStyle name="Normal 2 55" xfId="1603" xr:uid="{0349F5D5-064E-4C51-B708-AD8F9AA372D8}"/>
    <cellStyle name="Normal 2 56" xfId="1604" xr:uid="{D7D1998A-1D4D-4F5B-BBFE-10868C7A998C}"/>
    <cellStyle name="Normal 2 57" xfId="1605" xr:uid="{CB51E539-B97F-428B-8A1E-F810BC9C0F9F}"/>
    <cellStyle name="Normal 2 58" xfId="1606" xr:uid="{A9BE5EB6-31D5-4535-A0C1-CD3AC4D14959}"/>
    <cellStyle name="Normal 2 59" xfId="1607" xr:uid="{28C7CDEC-31B5-434A-B37E-95D7B14EB4EE}"/>
    <cellStyle name="Normal 2 6" xfId="645" xr:uid="{D01F7BF5-4C5C-4DE2-8E79-06B530232789}"/>
    <cellStyle name="Normal 2 6 2" xfId="1160" xr:uid="{F4F1DEA2-5835-46DF-BB41-A09C5D6378E0}"/>
    <cellStyle name="Normal 2 60" xfId="1608" xr:uid="{3BCC4E20-3C88-44F2-9299-6B003B68D27B}"/>
    <cellStyle name="Normal 2 61" xfId="1609" xr:uid="{99E97CEC-2C36-445C-9A7A-886D11402ECB}"/>
    <cellStyle name="Normal 2 62" xfId="1610" xr:uid="{7FBEE138-89F7-4940-8586-31AAF6946618}"/>
    <cellStyle name="Normal 2 63" xfId="1611" xr:uid="{C931F218-9E29-49DF-951A-32D5DC5EC8EF}"/>
    <cellStyle name="Normal 2 64" xfId="1612" xr:uid="{0B7AC6E2-D512-4F95-BA3A-F1B8E557415F}"/>
    <cellStyle name="Normal 2 65" xfId="1613" xr:uid="{ADE288F4-1719-4920-B970-A3640D7AFA13}"/>
    <cellStyle name="Normal 2 66" xfId="1614" xr:uid="{0394C43B-334C-4309-8D7B-A00D1C07F9CE}"/>
    <cellStyle name="Normal 2 67" xfId="1615" xr:uid="{B53B0775-69B9-4297-8B88-BDD05E46EE09}"/>
    <cellStyle name="Normal 2 68" xfId="1616" xr:uid="{114087DE-299C-41E8-9700-F304E1457642}"/>
    <cellStyle name="Normal 2 7" xfId="646" xr:uid="{476B285B-9C88-411C-B893-2B6FAAC306DF}"/>
    <cellStyle name="Normal 2 8" xfId="647" xr:uid="{3A32B303-4D69-426F-8EC0-FB35FFAF47D5}"/>
    <cellStyle name="Normal 2 8 2" xfId="902" xr:uid="{B9EEA48D-7A4A-4D41-BE9D-69967A47635D}"/>
    <cellStyle name="Normal 2 9" xfId="648" xr:uid="{9122D7F3-1EE1-42CB-9A9C-B1CCE22DC6F5}"/>
    <cellStyle name="Normal 2_Indexadores Corregidos def_Indexadores_AG_rev2" xfId="1161" xr:uid="{05A9251B-876F-4871-AD5E-B162729E3D6E}"/>
    <cellStyle name="Normal 20" xfId="1617" xr:uid="{F8E6B240-C26B-4AA8-83B8-7F235369D45B}"/>
    <cellStyle name="Normal 21" xfId="1618" xr:uid="{841BFA5B-AFF0-4F35-829E-01B1985BDB3D}"/>
    <cellStyle name="Normal 22" xfId="1619" xr:uid="{09CE671D-451D-4CC8-AC77-BAB693727B52}"/>
    <cellStyle name="Normal 23" xfId="1620" xr:uid="{99EF64F8-5C4F-489A-B9F6-476C266D548F}"/>
    <cellStyle name="Normal 24" xfId="1621" xr:uid="{6AEC5417-C5F2-45FE-B430-8EAA48AC81E4}"/>
    <cellStyle name="Normal 25" xfId="1622" xr:uid="{EB5528BD-B6E9-4FAB-ADAA-B699BB0113E6}"/>
    <cellStyle name="Normal 26" xfId="1623" xr:uid="{821B8A01-45E7-4859-8F81-089234F24FC7}"/>
    <cellStyle name="Normal 27" xfId="1624" xr:uid="{B5745EBC-2AFF-4964-AB72-411B4A9F2EA0}"/>
    <cellStyle name="Normal 28" xfId="1625" xr:uid="{8BCBD941-12CA-4A18-98CA-08A8B3FDCF94}"/>
    <cellStyle name="Normal 29" xfId="1626" xr:uid="{A6E926BE-B931-497B-B2F0-7D9721A1C985}"/>
    <cellStyle name="Normal 3" xfId="48" xr:uid="{5660A53E-5695-4935-9F52-947052713335}"/>
    <cellStyle name="Normal 3 10" xfId="649" xr:uid="{9889ED82-7C05-4111-8B28-2DA7032D851C}"/>
    <cellStyle name="Normal 3 11" xfId="650" xr:uid="{ACDC95D5-48B1-431D-980F-ED1F2DAD5589}"/>
    <cellStyle name="Normal 3 12" xfId="651" xr:uid="{A0E597C1-6184-414E-8A42-7DF27CB9BF78}"/>
    <cellStyle name="Normal 3 13" xfId="652" xr:uid="{D46F8267-8179-483C-BB8D-64E6697AB404}"/>
    <cellStyle name="Normal 3 14" xfId="653" xr:uid="{2E57B881-397D-462B-8302-35D874F068C8}"/>
    <cellStyle name="Normal 3 15" xfId="654" xr:uid="{B34E7962-0F53-4861-8383-4EE13680DB53}"/>
    <cellStyle name="Normal 3 16" xfId="655" xr:uid="{421BBC76-94D2-41B9-B322-EDB32C6815BF}"/>
    <cellStyle name="Normal 3 17" xfId="656" xr:uid="{BD320E3E-04A7-4CC1-8319-251AB1EDDBA9}"/>
    <cellStyle name="Normal 3 18" xfId="903" xr:uid="{032B73EF-0085-4C7C-8418-44398B33716A}"/>
    <cellStyle name="Normal 3 18 2" xfId="1162" xr:uid="{9280F28E-B0C1-458D-A038-07A5FB3CFD1D}"/>
    <cellStyle name="Normal 3 18 2 2" xfId="1163" xr:uid="{31258342-502B-44D6-B835-2D9C786F3A5C}"/>
    <cellStyle name="Normal 3 18 3" xfId="1164" xr:uid="{DC6AB065-7382-45CB-A8C8-1906D74E798D}"/>
    <cellStyle name="Normal 3 18 3 2" xfId="1165" xr:uid="{C53AFCA1-4677-4532-8014-F4B1DBA13B7B}"/>
    <cellStyle name="Normal 3 18 4" xfId="1166" xr:uid="{BC643B4B-E709-4B22-8F04-B47B15CF20E1}"/>
    <cellStyle name="Normal 3 19" xfId="1167" xr:uid="{A6A7D2ED-020B-470B-A1BB-87E693CF9AFB}"/>
    <cellStyle name="Normal 3 19 2" xfId="1168" xr:uid="{E47EE20C-3DA7-434E-AB1C-FC68AAEF3A3A}"/>
    <cellStyle name="Normal 3 2" xfId="657" xr:uid="{B3B419E6-1BA7-4CCF-B0D9-8F1CDA224EAD}"/>
    <cellStyle name="Normal 3 2 2" xfId="904" xr:uid="{E5D60849-4226-4820-ABDA-B164C0E92F17}"/>
    <cellStyle name="Normal 3 2 2 2" xfId="1169" xr:uid="{C4FACD01-5BDB-41FB-854F-0939078C6939}"/>
    <cellStyle name="Normal 3 2 2 2 2" xfId="1170" xr:uid="{DCCA6984-F4AB-4765-9F98-1BBB1CCB08BD}"/>
    <cellStyle name="Normal 3 2 2 3" xfId="1171" xr:uid="{013EC134-9D6F-42E6-9DF5-DDD66603677E}"/>
    <cellStyle name="Normal 3 2 2 3 2" xfId="1172" xr:uid="{67F8BB32-9BF1-46CC-82DA-8F82E0916F51}"/>
    <cellStyle name="Normal 3 2 2 4" xfId="1173" xr:uid="{707C58D4-359B-46C2-B755-648E41A6D851}"/>
    <cellStyle name="Normal 3 2 2 4 2" xfId="1174" xr:uid="{337D472A-03A9-4BE4-8E73-15F4994059CE}"/>
    <cellStyle name="Normal 3 2 2 5" xfId="1175" xr:uid="{9579BCD8-610F-49D3-A2A9-3EB10BF4C760}"/>
    <cellStyle name="Normal 3 2 2 5 2" xfId="1176" xr:uid="{DCE0E26D-9ABE-49E7-B87F-FA05CA9BABC0}"/>
    <cellStyle name="Normal 3 2 2 6" xfId="1177" xr:uid="{8E3F890A-164B-4569-A51D-7D3F17149E55}"/>
    <cellStyle name="Normal 3 2 3" xfId="1178" xr:uid="{EE98C1C1-82DC-4776-94F8-EFA0772A883A}"/>
    <cellStyle name="Normal 3 2 3 2" xfId="1179" xr:uid="{4607CBCE-0688-456F-98C7-2FBEDD5FDACA}"/>
    <cellStyle name="Normal 3 2 4" xfId="1180" xr:uid="{05CCA01F-5371-4DF2-B447-2D96115E5CB5}"/>
    <cellStyle name="Normal 3 2 4 2" xfId="1181" xr:uid="{ABF8EE35-C33C-4113-9367-6341AF7CD746}"/>
    <cellStyle name="Normal 3 20" xfId="1182" xr:uid="{105B382F-7268-4056-B414-DCC5D3CC9A6D}"/>
    <cellStyle name="Normal 3 20 2" xfId="1183" xr:uid="{BAD9B7F9-FEA3-4D74-9805-A3954B382769}"/>
    <cellStyle name="Normal 3 3" xfId="658" xr:uid="{B021FFAD-6EDF-434D-ADD8-FE579C4CA259}"/>
    <cellStyle name="Normal 3 3 2" xfId="905" xr:uid="{4DA9C6CB-12FB-4F81-8177-396686665644}"/>
    <cellStyle name="Normal 3 3 2 2" xfId="1184" xr:uid="{A2E1F484-F921-46AB-98BC-27F4A0A27224}"/>
    <cellStyle name="Normal 3 3 2 2 2" xfId="1185" xr:uid="{084AC3E3-553F-4ADA-89C4-B18DAD3A7E85}"/>
    <cellStyle name="Normal 3 3 2 3" xfId="1186" xr:uid="{7A1F76F9-2EA3-4762-B6B9-6D434B62BDA4}"/>
    <cellStyle name="Normal 3 3 2 3 2" xfId="1187" xr:uid="{E5533BBA-7F62-47F4-A2AA-79700F2AE7D9}"/>
    <cellStyle name="Normal 3 3 2 4" xfId="1188" xr:uid="{FBCC1E48-A545-4E1B-BA51-A69086897BC4}"/>
    <cellStyle name="Normal 3 3 2 4 2" xfId="1189" xr:uid="{F5E697D1-5CB5-40BC-BA8F-7C3FCC377784}"/>
    <cellStyle name="Normal 3 3 2 5" xfId="1190" xr:uid="{B1BD65F1-20B2-43AA-956C-1233E22110F2}"/>
    <cellStyle name="Normal 3 3 2 5 2" xfId="1191" xr:uid="{7DD7E6FE-93F6-4980-A9E8-58133DAE9B3D}"/>
    <cellStyle name="Normal 3 3 2 6" xfId="1192" xr:uid="{EB6FD261-872D-4939-902D-B97376A4B34A}"/>
    <cellStyle name="Normal 3 3 3" xfId="1193" xr:uid="{941B50B7-C6B5-4C0A-BD88-1635CAF4FAA1}"/>
    <cellStyle name="Normal 3 3 3 2" xfId="1194" xr:uid="{CEB7134F-291B-40B9-98B4-A72AA2CA0174}"/>
    <cellStyle name="Normal 3 3 4" xfId="1195" xr:uid="{A25DB6B2-A10D-4D9C-AD90-4101FA5F5272}"/>
    <cellStyle name="Normal 3 3 4 2" xfId="1196" xr:uid="{A565A4F9-DC12-4578-9CEA-7EDBA691222D}"/>
    <cellStyle name="Normal 3 4" xfId="659" xr:uid="{17F3A379-965D-40A8-83BD-99E80565988C}"/>
    <cellStyle name="Normal 3 4 2" xfId="906" xr:uid="{839B373A-8EDA-47D4-8AD2-655AFA87A363}"/>
    <cellStyle name="Normal 3 5" xfId="660" xr:uid="{835A0C4A-6A6C-4F34-AD7B-F14533B3F17B}"/>
    <cellStyle name="Normal 3 5 2" xfId="1197" xr:uid="{CF8EC0FF-D2B2-43C4-B90D-40B3D45EFF8E}"/>
    <cellStyle name="Normal 3 5 2 2" xfId="1198" xr:uid="{883E708F-8732-47DA-A0B4-12961EAE48DD}"/>
    <cellStyle name="Normal 3 5 3" xfId="1199" xr:uid="{5DF16ADA-7BDB-49BD-A635-5D7EF43E7204}"/>
    <cellStyle name="Normal 3 5 3 2" xfId="1200" xr:uid="{CD1061FE-E10A-4FC4-A7E6-93124606E4B3}"/>
    <cellStyle name="Normal 3 6" xfId="661" xr:uid="{5B2DE0BB-DCD8-4302-9FA8-24B470E61133}"/>
    <cellStyle name="Normal 3 7" xfId="662" xr:uid="{E7CD352B-3F99-4A2B-9C34-C7533786168B}"/>
    <cellStyle name="Normal 3 8" xfId="663" xr:uid="{5535DE0F-5EFF-40B0-83F3-8EA6B28E452B}"/>
    <cellStyle name="Normal 3 9" xfId="664" xr:uid="{1B7E585D-B7BE-4956-8F6A-43514D92874A}"/>
    <cellStyle name="Normal 30" xfId="1627" xr:uid="{D0BD7F54-73B9-4FBB-BA06-F21E6A0AF3ED}"/>
    <cellStyle name="Normal 31" xfId="1628" xr:uid="{5F79CD43-816E-4CAB-B7F0-ECC0E1BBFB88}"/>
    <cellStyle name="Normal 32" xfId="1629" xr:uid="{86A562A6-83AF-49A9-A8A2-536D7C360E4C}"/>
    <cellStyle name="Normal 33" xfId="1630" xr:uid="{562F1F48-1504-4693-95BB-B60C24D8880F}"/>
    <cellStyle name="Normal 34" xfId="1631" xr:uid="{FCDBADC4-9658-48FA-9E91-E9279467DFF9}"/>
    <cellStyle name="Normal 35" xfId="1632" xr:uid="{25B2B72E-DD7D-4483-A894-DB3D8116118E}"/>
    <cellStyle name="Normal 36" xfId="1633" xr:uid="{A61A5E6F-59C4-409D-BF8A-1D95D7C4BE77}"/>
    <cellStyle name="Normal 37" xfId="1634" xr:uid="{3E1E13E0-707B-4BD5-9B45-24A8B6CEE4B2}"/>
    <cellStyle name="Normal 38" xfId="1635" xr:uid="{CD34E8E1-6198-4C40-BD45-1524C4BBB46E}"/>
    <cellStyle name="Normal 39" xfId="1636" xr:uid="{C64A37A1-267F-4FBE-BD2F-1C7C4EA1DEA8}"/>
    <cellStyle name="Normal 4" xfId="54" xr:uid="{2DF75EF6-8CEC-4267-BCB4-0F0AE24719CB}"/>
    <cellStyle name="Normal 4 2" xfId="1201" xr:uid="{FD41B4DD-BE95-40CA-881F-31F3123891BA}"/>
    <cellStyle name="Normal 4 3" xfId="1202" xr:uid="{0BFAA698-0E5C-411A-BAE0-9B34E75DBC28}"/>
    <cellStyle name="Normal 40" xfId="1637" xr:uid="{F2EF9CF9-B7E3-4C9B-9451-4B4E59102F14}"/>
    <cellStyle name="Normal 41" xfId="1638" xr:uid="{79DC7107-0828-498B-9F03-833984ACEACC}"/>
    <cellStyle name="Normal 42" xfId="1639" xr:uid="{B2DC8FAB-B895-4580-B116-331B6F474F5B}"/>
    <cellStyle name="Normal 43" xfId="1640" xr:uid="{383DF9CD-44F1-47C4-867C-FAAFA786163A}"/>
    <cellStyle name="Normal 44" xfId="1641" xr:uid="{5D2224E2-F618-4AAF-B460-FC88D7D31FC7}"/>
    <cellStyle name="Normal 45" xfId="1642" xr:uid="{95A5FC61-AC03-45E7-956C-F6D97DFEA918}"/>
    <cellStyle name="Normal 46" xfId="1643" xr:uid="{045FAE38-FF2B-4103-A9A9-8CAD9EA92B31}"/>
    <cellStyle name="Normal 47" xfId="1644" xr:uid="{33C5F101-C166-493D-BEE6-0316B99FC31F}"/>
    <cellStyle name="Normal 48" xfId="1645" xr:uid="{265C5DE5-850E-414E-80B8-9C9EC98533C8}"/>
    <cellStyle name="Normal 49" xfId="1646" xr:uid="{6E5B48A6-1423-47F6-B4EB-32E726EEB3A0}"/>
    <cellStyle name="Normal 5" xfId="51" xr:uid="{3B6EBC12-A66A-4B9B-A9E2-421B934E29B2}"/>
    <cellStyle name="Normal 5 2" xfId="907" xr:uid="{0787FC17-A946-4245-8DE8-423482A776E8}"/>
    <cellStyle name="Normal 5 2 2" xfId="1203" xr:uid="{EAE1649E-EDD4-4CE4-8DF4-562CED18EAB5}"/>
    <cellStyle name="Normal 5 2 2 2" xfId="1204" xr:uid="{FD9D96ED-005F-4E84-B30B-3E45FC25B346}"/>
    <cellStyle name="Normal 5 2 3" xfId="1205" xr:uid="{A72D6C03-9F79-4E24-8575-BEC0650AB69F}"/>
    <cellStyle name="Normal 5 2 3 2" xfId="1206" xr:uid="{9986312A-82A2-4E5F-9478-1ECB4B31D726}"/>
    <cellStyle name="Normal 5 2 4" xfId="1207" xr:uid="{AD441846-C7F8-443B-A220-D06A4600918C}"/>
    <cellStyle name="Normal 5 2 4 2" xfId="1208" xr:uid="{5EDDC8C8-A61F-42C4-9B92-C893286CC07F}"/>
    <cellStyle name="Normal 5 2 5" xfId="1209" xr:uid="{106A40E7-C423-46B8-99DF-A6F2469D795B}"/>
    <cellStyle name="Normal 5 2 5 2" xfId="1210" xr:uid="{7C3F7411-5399-4C0E-ACDF-BC5E1944DF16}"/>
    <cellStyle name="Normal 5 2 6" xfId="1211" xr:uid="{32BDE22C-C9CD-4794-A201-529649C34BDB}"/>
    <cellStyle name="Normal 5 3" xfId="1212" xr:uid="{DF1A33F3-4298-49A3-B13F-08356486F2BD}"/>
    <cellStyle name="Normal 5 3 2" xfId="1213" xr:uid="{D04C665A-A814-44C0-A47E-94B12C847A89}"/>
    <cellStyle name="Normal 5 4" xfId="1214" xr:uid="{E2DA5F0E-484F-4056-931F-94267D1AF544}"/>
    <cellStyle name="Normal 5 4 2" xfId="1215" xr:uid="{94E16D41-612B-43D8-81DC-E64284614731}"/>
    <cellStyle name="Normal 5 5" xfId="1216" xr:uid="{A9774B01-A2BD-4BA9-9AAA-9F8F865ADD2C}"/>
    <cellStyle name="Normal 5 5 2" xfId="1217" xr:uid="{9DC3C403-BDE5-49B6-BE0C-DF607407EB56}"/>
    <cellStyle name="Normal 5 6" xfId="1218" xr:uid="{3D1ADE80-F32C-4FE2-B07B-3BB82980E614}"/>
    <cellStyle name="Normal 5 6 2" xfId="1219" xr:uid="{5962B22F-0AB8-468A-A302-3B1BB0275A3D}"/>
    <cellStyle name="Normal 5 7" xfId="1220" xr:uid="{6B331AC5-46E0-4BE7-85E5-83A744E4FC02}"/>
    <cellStyle name="Normal 5 8" xfId="1221" xr:uid="{D908C910-7000-416F-B9D2-A6BE37D9A345}"/>
    <cellStyle name="Normal 50" xfId="1647" xr:uid="{C05F1B37-230A-48BB-903E-3A92CFC20FC6}"/>
    <cellStyle name="Normal 51" xfId="1648" xr:uid="{9470008F-824E-4069-A2EF-26B46CB08218}"/>
    <cellStyle name="Normal 52" xfId="1649" xr:uid="{2CD95F09-CCCB-46FC-BD7F-2CF04AC2506D}"/>
    <cellStyle name="Normal 53" xfId="1650" xr:uid="{A64A7EB3-F22B-4B58-B489-116BDFF67C27}"/>
    <cellStyle name="Normal 54" xfId="1651" xr:uid="{4E401AEE-89B1-4096-ADCD-239FCEF50D26}"/>
    <cellStyle name="Normal 55" xfId="1652" xr:uid="{7248D956-A384-4935-9E62-AB4E45B7D494}"/>
    <cellStyle name="Normal 56" xfId="1653" xr:uid="{D95F2716-35AA-4C75-911E-A6222B506BD8}"/>
    <cellStyle name="Normal 57" xfId="1654" xr:uid="{6501A34F-E81E-4E08-8C2E-6F4A4B494FE7}"/>
    <cellStyle name="Normal 58" xfId="1655" xr:uid="{74B5196D-5B26-472D-BB9C-C93A2364A6D8}"/>
    <cellStyle name="Normal 59" xfId="1656" xr:uid="{3B3DC4BA-C68C-4055-9E67-C428657C3820}"/>
    <cellStyle name="Normal 6" xfId="52" xr:uid="{B32AE13E-5F13-4CE6-AD6A-85B62A021C2E}"/>
    <cellStyle name="Normal 6 2" xfId="665" xr:uid="{EA5181F8-30EE-43EA-97E7-E3F1F188E02E}"/>
    <cellStyle name="Normal 6 2 2" xfId="1222" xr:uid="{3B633F74-7568-403C-848D-CDF781F961A7}"/>
    <cellStyle name="Normal 6 2 2 2" xfId="1223" xr:uid="{81CFF88C-BBA9-4BF5-B1CA-608A61D8A1DC}"/>
    <cellStyle name="Normal 6 2 3" xfId="1224" xr:uid="{7D9122E1-ECC6-41F5-B9FC-357A8ED167F0}"/>
    <cellStyle name="Normal 6 2 3 2" xfId="1225" xr:uid="{7544BC0D-F967-4D4B-B37D-AEB454BC4CED}"/>
    <cellStyle name="Normal 6 2 4" xfId="1226" xr:uid="{847AFF0B-C771-4D02-88F3-E6BBCB95A27A}"/>
    <cellStyle name="Normal 6 2 5" xfId="1227" xr:uid="{97254A41-0863-456A-8253-51973E1B2E9C}"/>
    <cellStyle name="Normal 6 3" xfId="908" xr:uid="{2B10E9CA-9A4A-4DD1-A1E6-1E7DB22530B9}"/>
    <cellStyle name="Normal 6 4" xfId="1228" xr:uid="{2BA8342C-74BE-436F-A052-9B7B7EFE555A}"/>
    <cellStyle name="Normal 6 4 2" xfId="1229" xr:uid="{06AD6EA0-2C43-44AC-821C-A7DED10367E8}"/>
    <cellStyle name="Normal 6 5" xfId="1230" xr:uid="{CCBA9B9A-0827-437B-84E2-E863F3378BBC}"/>
    <cellStyle name="Normal 6 5 2" xfId="1231" xr:uid="{8A3668D5-40A1-44FB-8059-0D72C07E6A41}"/>
    <cellStyle name="Normal 6 6" xfId="1232" xr:uid="{D99828FF-4C4D-47F1-BF7A-FC8FABD39667}"/>
    <cellStyle name="Normal 6 7" xfId="1233" xr:uid="{9E6DCF05-232D-4D5F-940F-D2B17634C8EE}"/>
    <cellStyle name="Normal 60" xfId="1657" xr:uid="{89B5D7F1-497A-45CB-8694-AC72712ACA34}"/>
    <cellStyle name="Normal 61" xfId="1658" xr:uid="{E2786834-9B2C-43BA-A38D-19C51A662B23}"/>
    <cellStyle name="Normal 62" xfId="1659" xr:uid="{342EE97C-0980-4F6D-8303-D7D85FAF48D7}"/>
    <cellStyle name="Normal 63" xfId="1660" xr:uid="{0A0B74BA-820D-4CBC-8312-A4E4A2CF37A1}"/>
    <cellStyle name="Normal 64" xfId="1661" xr:uid="{79F18510-25F6-4069-80D0-5B1E2A51E38A}"/>
    <cellStyle name="Normal 65" xfId="1662" xr:uid="{B8A3A604-C42A-4A9E-ACBF-BA2295A42852}"/>
    <cellStyle name="Normal 66" xfId="1663" xr:uid="{968333F3-031A-4963-A917-A5ECBA17AFF3}"/>
    <cellStyle name="Normal 67" xfId="1664" xr:uid="{036A5FFB-B342-4E80-859E-12B9D9F90012}"/>
    <cellStyle name="Normal 68" xfId="1665" xr:uid="{BC441ED0-4D9A-42F8-960E-054CB881611B}"/>
    <cellStyle name="Normal 69" xfId="1666" xr:uid="{CDC9A447-8A7B-4BE8-8889-EB2C1BBEA59C}"/>
    <cellStyle name="Normal 7" xfId="53" xr:uid="{8B2009B8-FF92-46E6-80B5-0D870A024A90}"/>
    <cellStyle name="Normal 7 2" xfId="1234" xr:uid="{68CDD23A-5F6C-4DFE-A5DB-17EA825C823B}"/>
    <cellStyle name="Normal 7 2 2" xfId="1235" xr:uid="{2CBE6CF3-D6BD-4298-B035-E7C8ED10F291}"/>
    <cellStyle name="Normal 7 2 3" xfId="1236" xr:uid="{419CA763-CF2D-4C41-A56F-FBE03EF1881A}"/>
    <cellStyle name="Normal 7 3" xfId="1237" xr:uid="{C0EE6D56-AA6B-4733-9C83-62E408850A93}"/>
    <cellStyle name="Normal 7 3 2" xfId="1238" xr:uid="{E4CCC39C-D02F-4841-A87B-F3996ADBB65A}"/>
    <cellStyle name="Normal 7 4" xfId="1239" xr:uid="{9C031C84-8B3D-4C18-BE4C-084DCFCBB775}"/>
    <cellStyle name="Normal 70" xfId="1667" xr:uid="{5934D53A-7E4B-40CD-9F45-F256DD96F002}"/>
    <cellStyle name="Normal 71" xfId="4" xr:uid="{86C7AF2B-F59F-4D45-B8DE-AD91AB15E70D}"/>
    <cellStyle name="Normal 8" xfId="845" xr:uid="{B01BF49A-16EE-44FD-AE1B-C147AC2DACD6}"/>
    <cellStyle name="Normal 8 2" xfId="1240" xr:uid="{F763115F-DC2E-4559-AF9F-F82CC3F4D236}"/>
    <cellStyle name="Normal 8 2 2" xfId="1241" xr:uid="{29542A23-719E-4FAB-A526-129780C5EE63}"/>
    <cellStyle name="Normal 8 2 3" xfId="1242" xr:uid="{339ECEFB-FF7E-4404-970D-107A2D144E0E}"/>
    <cellStyle name="Normal 8 3" xfId="1243" xr:uid="{0F668F59-B33C-4374-98F8-FAC06599F66D}"/>
    <cellStyle name="Normal 8 3 2" xfId="1244" xr:uid="{C48308D3-8502-4A68-9B0E-019DBED974B2}"/>
    <cellStyle name="Normal 8 4" xfId="1245" xr:uid="{DA3CB697-FB58-495E-AD13-7AA63E4337F6}"/>
    <cellStyle name="Normal 8 4 2" xfId="1246" xr:uid="{B6704338-8227-4E81-9FE0-059A0DAB4903}"/>
    <cellStyle name="Normal 8 5" xfId="1247" xr:uid="{87236CFE-C61B-4B49-B1F8-F980E6DBA9E4}"/>
    <cellStyle name="Normal 8 5 2" xfId="1248" xr:uid="{2C94917A-3769-4202-8967-EAEB3F7677DB}"/>
    <cellStyle name="Normal 8 6" xfId="1249" xr:uid="{80F50AFE-C491-4790-AFFE-4315D14B26D0}"/>
    <cellStyle name="Normal 8 7" xfId="1250" xr:uid="{B8F0165A-68F8-439A-AE90-3E54D1E8E937}"/>
    <cellStyle name="Normal 9" xfId="57" xr:uid="{FFB283D0-13C4-421A-962F-4BD7D3FE8348}"/>
    <cellStyle name="Normal 9 2" xfId="1251" xr:uid="{DB8E9338-A53A-4B4B-BE63-06CACDF2C04F}"/>
    <cellStyle name="Normal 9 3" xfId="1252" xr:uid="{CC1B5DF4-AC7E-465A-9AB0-9805A20AB9CE}"/>
    <cellStyle name="Notas 10" xfId="666" xr:uid="{94A0225F-55F7-4020-8FEB-7C70F38A15F3}"/>
    <cellStyle name="Notas 10 2" xfId="1253" xr:uid="{51348BD2-91A6-40DE-BB05-2E6D5644A431}"/>
    <cellStyle name="Notas 10 2 2" xfId="1254" xr:uid="{89AFD125-F310-45D5-8851-11B0D4E96AFC}"/>
    <cellStyle name="Notas 10 3" xfId="1255" xr:uid="{19DD7F9C-4EFD-4599-A5D9-B31BB31129D1}"/>
    <cellStyle name="Notas 11" xfId="667" xr:uid="{DCC93C5D-86DE-4299-B55C-28A5B0E32DB4}"/>
    <cellStyle name="Notas 11 2" xfId="1256" xr:uid="{61039B3E-F7B6-4336-8BC1-2194C0067AD9}"/>
    <cellStyle name="Notas 11 2 2" xfId="1257" xr:uid="{287726D9-7F1F-4E6F-9FE9-9D3CC91BF2C1}"/>
    <cellStyle name="Notas 11 3" xfId="1258" xr:uid="{E9C853CA-0D08-4F16-879F-6F60CD6B6125}"/>
    <cellStyle name="Notas 12" xfId="668" xr:uid="{F29348A7-042E-47A8-ACBB-C792A6FF1BFC}"/>
    <cellStyle name="Notas 12 2" xfId="1259" xr:uid="{F3DAD7F3-8E18-4D81-91E9-656FE6ABC890}"/>
    <cellStyle name="Notas 12 2 2" xfId="1260" xr:uid="{8C1EAA6B-EC5C-4FD2-B38F-687994816ECA}"/>
    <cellStyle name="Notas 12 3" xfId="1261" xr:uid="{D9C7C304-80BB-499D-A7E2-9E4CDA78F2D0}"/>
    <cellStyle name="Notas 13" xfId="669" xr:uid="{9D6E6CAC-0BD8-4F1B-B4BA-E7490ABD70A8}"/>
    <cellStyle name="Notas 13 2" xfId="1262" xr:uid="{41D5549C-2F32-4092-8EAB-D7882916DC5E}"/>
    <cellStyle name="Notas 13 2 2" xfId="1263" xr:uid="{C8B5FED0-DD3A-472B-A41C-BA49C204DA00}"/>
    <cellStyle name="Notas 13 3" xfId="1264" xr:uid="{C858E297-9E27-40AE-A768-AD87E7147BA5}"/>
    <cellStyle name="Notas 14" xfId="670" xr:uid="{7FEB8745-06CA-4010-BA7F-6F3C0B8895FC}"/>
    <cellStyle name="Notas 14 2" xfId="1265" xr:uid="{BA67D7E4-429E-420A-BAF3-A917F66BAB6A}"/>
    <cellStyle name="Notas 14 2 2" xfId="1266" xr:uid="{1759A0A3-E2B1-482E-9D18-ADD1289E366D}"/>
    <cellStyle name="Notas 14 3" xfId="1267" xr:uid="{A5DFF9C5-7CD5-4754-8420-1FD7FFED1A9B}"/>
    <cellStyle name="Notas 15" xfId="671" xr:uid="{3889854E-DA44-428B-8E8F-13DCF4F23588}"/>
    <cellStyle name="Notas 15 2" xfId="1268" xr:uid="{22072794-DB48-4C8F-96AC-E30B450389A1}"/>
    <cellStyle name="Notas 15 2 2" xfId="1269" xr:uid="{7DF0163A-D57B-4274-9E2F-E654A74CCA08}"/>
    <cellStyle name="Notas 15 3" xfId="1270" xr:uid="{E92F9460-5224-4830-96BD-CC6F8A42F364}"/>
    <cellStyle name="Notas 16" xfId="672" xr:uid="{943D3BB1-E324-42C0-AFD2-399ACE48A390}"/>
    <cellStyle name="Notas 16 2" xfId="1271" xr:uid="{A17C8D85-618A-4904-A6E6-828041A5BEF9}"/>
    <cellStyle name="Notas 16 2 2" xfId="1272" xr:uid="{78BBB434-1042-4DAE-9D32-DA31FA579FFA}"/>
    <cellStyle name="Notas 16 3" xfId="1273" xr:uid="{546370E7-0251-4CFB-B521-ED2111544102}"/>
    <cellStyle name="Notas 17" xfId="673" xr:uid="{5121723D-43AD-4AFB-8E05-77DE9555BA30}"/>
    <cellStyle name="Notas 17 2" xfId="1274" xr:uid="{41AC4AF1-440D-4F3F-A3E5-902AFC7EBB9D}"/>
    <cellStyle name="Notas 17 2 2" xfId="1275" xr:uid="{0A32C4EE-2B5F-4C67-B100-75E724B299EC}"/>
    <cellStyle name="Notas 17 3" xfId="1276" xr:uid="{923ED7CF-F504-4A59-9ECB-2E53748016B3}"/>
    <cellStyle name="Notas 18" xfId="674" xr:uid="{24CA2CE5-15F6-4AA4-8826-5B82EAEF6705}"/>
    <cellStyle name="Notas 18 2" xfId="1277" xr:uid="{C15ACC7F-FB34-4ED8-AF58-DE689ECED6AD}"/>
    <cellStyle name="Notas 18 2 2" xfId="1278" xr:uid="{4D238E9C-672E-41BF-8D4E-C8C582005447}"/>
    <cellStyle name="Notas 18 3" xfId="1279" xr:uid="{E800376A-6D20-4AB0-A021-2BCA0CFA992E}"/>
    <cellStyle name="Notas 19" xfId="675" xr:uid="{AC0CB518-87C0-41F0-A5AD-CA0EA18C4632}"/>
    <cellStyle name="Notas 19 2" xfId="1280" xr:uid="{24D1DB76-034C-4DC5-A273-439FDF53AB9F}"/>
    <cellStyle name="Notas 19 2 2" xfId="1281" xr:uid="{304C6B0C-A6F5-4BE0-86AB-3CD789A7B21A}"/>
    <cellStyle name="Notas 19 3" xfId="1282" xr:uid="{406AD9EB-F4D9-48AC-A3E7-FC855B2412DA}"/>
    <cellStyle name="Notas 2" xfId="676" xr:uid="{63746BB3-3EA5-4DB6-95E7-2BF5ED1B3B8F}"/>
    <cellStyle name="Notas 2 2" xfId="677" xr:uid="{B5D75015-36A2-4EB7-8C3D-9689D60B508F}"/>
    <cellStyle name="Notas 2 2 2" xfId="1283" xr:uid="{D4F11229-3088-4E80-A8A6-BC6384172927}"/>
    <cellStyle name="Notas 2 2 2 2" xfId="1284" xr:uid="{DFAE5CF1-461D-4530-AD41-BACA754C7F21}"/>
    <cellStyle name="Notas 2 2 3" xfId="1285" xr:uid="{FD11CD51-E556-46C6-91AA-7341AC819EAF}"/>
    <cellStyle name="Notas 2 3" xfId="1286" xr:uid="{8A0AFCF2-FA19-417A-88E7-330110984BA2}"/>
    <cellStyle name="Notas 2 3 2" xfId="1287" xr:uid="{298465FF-D489-4A95-B9E6-C539E766639C}"/>
    <cellStyle name="Notas 2 4" xfId="1288" xr:uid="{361DC202-EBF5-4063-856E-CED766BD6E33}"/>
    <cellStyle name="Notas 20" xfId="678" xr:uid="{188A5C9B-BCE7-4391-BE44-4CBCE3180B9B}"/>
    <cellStyle name="Notas 20 2" xfId="1289" xr:uid="{A543BA56-8451-45EE-9EA3-49E38E9733B3}"/>
    <cellStyle name="Notas 20 2 2" xfId="1290" xr:uid="{C93D8ACF-A10C-4CC7-B833-CDEEC291E190}"/>
    <cellStyle name="Notas 20 3" xfId="1291" xr:uid="{6C433714-1CC1-43B8-883C-29882B82DCD6}"/>
    <cellStyle name="Notas 21" xfId="860" xr:uid="{4D83D3C8-6CB7-4473-AF10-EE04BB58574C}"/>
    <cellStyle name="Notas 21 2" xfId="1292" xr:uid="{5A024C41-BA8B-4954-9FB2-1BA9F210EA69}"/>
    <cellStyle name="Notas 21 2 2" xfId="1293" xr:uid="{F917A6CE-0E81-4D13-A8D3-9236CD704691}"/>
    <cellStyle name="Notas 21 3" xfId="1294" xr:uid="{4A88D54D-EB87-4368-8435-87ED2A46CF1A}"/>
    <cellStyle name="Notas 21 3 2" xfId="1295" xr:uid="{EDEFB369-10EB-4705-8DF3-9824CB4519CD}"/>
    <cellStyle name="Notas 21 4" xfId="1296" xr:uid="{748DD6A5-CE07-4DE3-B26F-2D3957335BAA}"/>
    <cellStyle name="Notas 22" xfId="914" xr:uid="{9453BA0E-38C1-46A4-8D70-B87062A6F17F}"/>
    <cellStyle name="Notas 22 2" xfId="1297" xr:uid="{B8FCE984-B54D-4161-9045-A031BD113E4F}"/>
    <cellStyle name="Notas 22 2 2" xfId="1298" xr:uid="{187FBAD7-542D-4B85-8943-831FDE1FE478}"/>
    <cellStyle name="Notas 22 3" xfId="1299" xr:uid="{02C964A5-1A93-47BE-B00E-16F7255BB59A}"/>
    <cellStyle name="Notas 23" xfId="1300" xr:uid="{44F60D65-74D2-4C7E-B1FB-B296402CD951}"/>
    <cellStyle name="Notas 24" xfId="39" xr:uid="{89157059-D5B6-41BF-8DDE-9BA5439E16DC}"/>
    <cellStyle name="Notas 3" xfId="679" xr:uid="{697C885B-470C-4151-A4F4-06CB9C50DA84}"/>
    <cellStyle name="Notas 3 2" xfId="1301" xr:uid="{7E360772-54A0-454F-BD60-C564CD4A5C62}"/>
    <cellStyle name="Notas 3 2 2" xfId="1302" xr:uid="{295A8437-0D41-4CE9-8D58-5E92F9190B41}"/>
    <cellStyle name="Notas 3 3" xfId="1303" xr:uid="{F5E59F11-C54A-4531-9877-F9A7C58475B7}"/>
    <cellStyle name="Notas 4" xfId="680" xr:uid="{AC4527E4-6C3A-40D9-8695-1FC1185B9BA2}"/>
    <cellStyle name="Notas 4 2" xfId="1304" xr:uid="{DF4E1D6B-820D-457D-9B66-D45B61BCAE93}"/>
    <cellStyle name="Notas 4 2 2" xfId="1305" xr:uid="{153599CF-913B-43FC-83D2-A645DC7290D7}"/>
    <cellStyle name="Notas 4 3" xfId="1306" xr:uid="{12A7F5CE-925A-46EA-8507-B77724D9068D}"/>
    <cellStyle name="Notas 5" xfId="681" xr:uid="{4D9FF900-09D5-41FB-A09F-68D3EFD09139}"/>
    <cellStyle name="Notas 5 2" xfId="1307" xr:uid="{0009AF65-0855-44BA-8B7F-19180DB7C6EF}"/>
    <cellStyle name="Notas 5 2 2" xfId="1308" xr:uid="{E94F6DF1-B12F-446C-A487-0CE06307F8D2}"/>
    <cellStyle name="Notas 5 3" xfId="1309" xr:uid="{931D5287-4F4D-463B-9E04-2D6139DAE565}"/>
    <cellStyle name="Notas 6" xfId="682" xr:uid="{3B3EF965-874B-4238-AE9F-38FA5EBEAFB2}"/>
    <cellStyle name="Notas 6 2" xfId="1310" xr:uid="{4F25AEA0-7AF1-45BD-B318-D780797DB9B9}"/>
    <cellStyle name="Notas 6 2 2" xfId="1311" xr:uid="{762AD03E-490D-4A16-9167-93194F477B43}"/>
    <cellStyle name="Notas 6 3" xfId="1312" xr:uid="{176A14EF-FFDD-4290-942F-7BB2E7B33C5B}"/>
    <cellStyle name="Notas 7" xfId="683" xr:uid="{E6F8C550-568C-4350-A570-85B9E993CD52}"/>
    <cellStyle name="Notas 7 2" xfId="1313" xr:uid="{0D148704-2381-4145-866B-2104375B0D66}"/>
    <cellStyle name="Notas 7 2 2" xfId="1314" xr:uid="{65619269-F42C-4DD3-A7CC-5ECD1309A66C}"/>
    <cellStyle name="Notas 7 3" xfId="1315" xr:uid="{C29A1F7D-AB41-4B66-9535-31BEA2F55179}"/>
    <cellStyle name="Notas 8" xfId="684" xr:uid="{1AB1BF79-87EC-4C5B-82A1-C323F9F6552C}"/>
    <cellStyle name="Notas 8 2" xfId="1316" xr:uid="{B8D336E3-DA65-4267-B339-847049DD0B32}"/>
    <cellStyle name="Notas 8 2 2" xfId="1317" xr:uid="{48AF85AF-ABAB-480F-B173-F29413F340B6}"/>
    <cellStyle name="Notas 8 3" xfId="1318" xr:uid="{0DD551A4-90AB-484D-85A6-26EC54687385}"/>
    <cellStyle name="Notas 9" xfId="685" xr:uid="{726ABC05-4AD8-4C44-BB21-8751125C4CDF}"/>
    <cellStyle name="Notas 9 2" xfId="1319" xr:uid="{0040036A-8B71-4FA2-B39A-784784A9B8F2}"/>
    <cellStyle name="Notas 9 2 2" xfId="1320" xr:uid="{9540A799-852E-4066-9D80-3383FDB727E2}"/>
    <cellStyle name="Notas 9 3" xfId="1321" xr:uid="{07FC0190-D1D3-485E-82D3-168DCA91C518}"/>
    <cellStyle name="Porcentaje" xfId="2" builtinId="5"/>
    <cellStyle name="Porcentaje 2" xfId="686" xr:uid="{1F301AB9-4AD0-45E7-9981-5EC3050B443E}"/>
    <cellStyle name="Porcentaje 2 2" xfId="1322" xr:uid="{BD197768-07D9-42F5-8679-CBEDC58EA175}"/>
    <cellStyle name="Porcentaje 2 2 2" xfId="1323" xr:uid="{E224DB9E-26FB-41C9-938B-DF16A6B51632}"/>
    <cellStyle name="Porcentaje 2 2 2 2" xfId="1324" xr:uid="{B4735D7B-31D6-4278-BA4E-8A84493B3FE3}"/>
    <cellStyle name="Porcentaje 2 2 2 2 2" xfId="1325" xr:uid="{68C75063-FC22-4FC7-BF14-667BABDB4EE8}"/>
    <cellStyle name="Porcentaje 2 2 2 2 3" xfId="1326" xr:uid="{2222442F-7552-4570-8B0E-9505EC4512AA}"/>
    <cellStyle name="Porcentaje 2 2 2 3" xfId="1327" xr:uid="{606C391D-493D-43EF-95D0-A4785F531B8D}"/>
    <cellStyle name="Porcentaje 2 2 3" xfId="1328" xr:uid="{9E33832C-EACB-4755-AB2C-A25A997409FF}"/>
    <cellStyle name="Porcentaje 2 2 4" xfId="1801" xr:uid="{A7BF9638-9279-44B6-8EB0-4AF51525589D}"/>
    <cellStyle name="Porcentaje 2 3" xfId="1329" xr:uid="{54F09DAD-814B-40CE-9862-75A4A2EBD24F}"/>
    <cellStyle name="Porcentaje 2 3 2" xfId="1330" xr:uid="{A68A0BAC-FE1C-487E-9AB7-D5E5DC33AD7A}"/>
    <cellStyle name="Porcentaje 2 4" xfId="1331" xr:uid="{E507FFA9-75F7-4FC0-8927-DD1EC3F947DE}"/>
    <cellStyle name="Porcentaje 2 4 2" xfId="1332" xr:uid="{3284EC86-DA29-4CDB-AAAC-69CD0689185C}"/>
    <cellStyle name="Porcentaje 2 5" xfId="1333" xr:uid="{240AD25B-F3B2-42E9-B33B-298D87761052}"/>
    <cellStyle name="Porcentaje 3" xfId="909" xr:uid="{709EBFC2-5BE0-4E07-A463-8DCF50497C4F}"/>
    <cellStyle name="Porcentaje 4" xfId="1334" xr:uid="{20C05C47-2252-4020-9DFB-A85351C4552E}"/>
    <cellStyle name="Porcentaje 4 2" xfId="1335" xr:uid="{ED32466E-2639-441D-B217-B3522AE5D4E8}"/>
    <cellStyle name="Porcentaje 5" xfId="1336" xr:uid="{74196DE1-1FCB-4F21-9427-14503A952BA1}"/>
    <cellStyle name="Porcentaje 5 2" xfId="1337" xr:uid="{76692197-6C43-4BC7-9D84-4C3C7664FD39}"/>
    <cellStyle name="Porcentaje 6" xfId="1802" xr:uid="{EADA2BC0-1F09-4C3D-9EA3-4904A92571FE}"/>
    <cellStyle name="Porcentaje 7" xfId="1803" xr:uid="{5EE808F1-C71A-4E3A-B3D0-4C9D079D32E4}"/>
    <cellStyle name="Porcentual 10" xfId="1668" xr:uid="{96DC3D2C-8369-45F2-AD8E-D6C00B8104C2}"/>
    <cellStyle name="Porcentual 11" xfId="1669" xr:uid="{720FC653-EACF-4B1A-B7A1-BFDCDC76B0A1}"/>
    <cellStyle name="Porcentual 12" xfId="1670" xr:uid="{C8B73E88-91B2-4BB8-9DFC-D1B4D4A3F481}"/>
    <cellStyle name="Porcentual 13" xfId="1671" xr:uid="{35B10E24-2B6E-4A5A-95EB-C42AF2AA5338}"/>
    <cellStyle name="Porcentual 14" xfId="1672" xr:uid="{9D463713-E8B7-4967-B5FA-D3B9F348FBCF}"/>
    <cellStyle name="Porcentual 15" xfId="1673" xr:uid="{3C6DE900-C4EC-49B1-B561-E3C4FA8C693C}"/>
    <cellStyle name="Porcentual 16" xfId="1674" xr:uid="{39ED9447-4DA7-4687-9749-45AC9B12307C}"/>
    <cellStyle name="Porcentual 17" xfId="1675" xr:uid="{54339743-4F99-4030-B413-96147DFBD921}"/>
    <cellStyle name="Porcentual 18" xfId="1676" xr:uid="{C12D9410-86F9-4181-9CF5-9D7D114B57B3}"/>
    <cellStyle name="Porcentual 19" xfId="1677" xr:uid="{18BAA528-E72F-4F3C-BD58-20B413F5A653}"/>
    <cellStyle name="Porcentual 2" xfId="49" xr:uid="{9F2C7C8C-EF06-4E14-BCE9-D7A3AE693BC1}"/>
    <cellStyle name="Porcentual 2 10" xfId="60" xr:uid="{2E854FA4-5DD3-40B3-9D37-50F232C4C520}"/>
    <cellStyle name="Porcentual 2 10 2" xfId="1678" xr:uid="{2C6B043C-D531-48BE-AE81-6C9E42C75442}"/>
    <cellStyle name="Porcentual 2 11" xfId="687" xr:uid="{C53D28D4-468A-4A75-A432-30EE391B5C36}"/>
    <cellStyle name="Porcentual 2 11 2" xfId="1679" xr:uid="{BF0DAABC-FDD4-46B9-AFE1-8B758D8FDFFA}"/>
    <cellStyle name="Porcentual 2 12" xfId="688" xr:uid="{DCCA6A49-F18A-4FD7-A7ED-1A293E54CCCB}"/>
    <cellStyle name="Porcentual 2 12 2" xfId="1680" xr:uid="{16B42AF0-C247-4B1E-A935-1EA7C33E7796}"/>
    <cellStyle name="Porcentual 2 13" xfId="689" xr:uid="{C4C14C17-1BBD-4CD6-9084-01404643E396}"/>
    <cellStyle name="Porcentual 2 13 2" xfId="1681" xr:uid="{6D1759D1-76B3-4E18-B4E5-DA3F41B899B8}"/>
    <cellStyle name="Porcentual 2 14" xfId="690" xr:uid="{D2EA62DF-63D3-4B90-9292-87DE51B0EF78}"/>
    <cellStyle name="Porcentual 2 14 2" xfId="1682" xr:uid="{B2E8EB6E-1167-46BD-991F-605F9008EDD5}"/>
    <cellStyle name="Porcentual 2 15" xfId="691" xr:uid="{C0CA81E8-5C23-4D64-8311-E63729623356}"/>
    <cellStyle name="Porcentual 2 15 2" xfId="1683" xr:uid="{27FCC05D-CC0A-45FC-99ED-F09EC1ADC8BC}"/>
    <cellStyle name="Porcentual 2 16" xfId="692" xr:uid="{6CF9358E-9082-4B96-94A6-9CC5BE527B4F}"/>
    <cellStyle name="Porcentual 2 16 2" xfId="1684" xr:uid="{F6A29934-ABD6-407F-8460-A1513A4C4E56}"/>
    <cellStyle name="Porcentual 2 17" xfId="693" xr:uid="{84583B82-D178-41C1-9BFB-0649BA740BBD}"/>
    <cellStyle name="Porcentual 2 17 2" xfId="1685" xr:uid="{40F28EAE-F483-42BF-AE53-60573464C791}"/>
    <cellStyle name="Porcentual 2 18" xfId="694" xr:uid="{A935BADD-35D3-4B6C-AFFA-45FA14C3BA02}"/>
    <cellStyle name="Porcentual 2 18 2" xfId="1686" xr:uid="{8E533DE8-4CA6-4671-9EEE-A7054496FEB6}"/>
    <cellStyle name="Porcentual 2 19" xfId="1338" xr:uid="{96226931-3E83-4BAA-A9F9-C35AFF07494C}"/>
    <cellStyle name="Porcentual 2 2" xfId="695" xr:uid="{E343958F-94BF-4007-B635-85C714C082FD}"/>
    <cellStyle name="Porcentual 2 2 2" xfId="1339" xr:uid="{394B8138-5D3C-43EE-B446-5F2623EB56EF}"/>
    <cellStyle name="Porcentual 2 20" xfId="1687" xr:uid="{1062E699-9540-4D7C-8B87-E0997EBE1CB6}"/>
    <cellStyle name="Porcentual 2 21" xfId="1688" xr:uid="{2FB021A5-5874-4CCB-AB9A-F4263DFF1E88}"/>
    <cellStyle name="Porcentual 2 22" xfId="1689" xr:uid="{890C1570-E668-4B65-ADAC-1F0A391E9E1E}"/>
    <cellStyle name="Porcentual 2 23" xfId="1690" xr:uid="{72CCC6E9-963E-48EF-BABE-558724424DCA}"/>
    <cellStyle name="Porcentual 2 24" xfId="1691" xr:uid="{6D77F688-F5C3-46F1-86D4-885502FE2403}"/>
    <cellStyle name="Porcentual 2 25" xfId="1692" xr:uid="{6565BBA1-9BBE-4101-B27E-88F963C8E218}"/>
    <cellStyle name="Porcentual 2 26" xfId="1693" xr:uid="{143FC1C6-AFF3-432C-B96B-17CBF4361B55}"/>
    <cellStyle name="Porcentual 2 27" xfId="1694" xr:uid="{9FCB23EF-A81D-4628-8821-DADAEEBEC7D0}"/>
    <cellStyle name="Porcentual 2 28" xfId="1695" xr:uid="{5C815E7F-FA44-4E6B-A2E2-D9B2CAC7666D}"/>
    <cellStyle name="Porcentual 2 29" xfId="1696" xr:uid="{8AFB629E-D198-4EB6-91EB-009F73B6F1C6}"/>
    <cellStyle name="Porcentual 2 3" xfId="696" xr:uid="{4E97AF03-145B-459A-BC9C-8744383157FF}"/>
    <cellStyle name="Porcentual 2 3 2" xfId="1697" xr:uid="{5B977D8B-C468-402F-946B-7115994D16D5}"/>
    <cellStyle name="Porcentual 2 30" xfId="1698" xr:uid="{AF10C623-C33D-4710-9D7E-037C7B63F3E6}"/>
    <cellStyle name="Porcentual 2 31" xfId="1699" xr:uid="{46B56313-4DAB-44F3-8AB8-E6E53E18C618}"/>
    <cellStyle name="Porcentual 2 32" xfId="1700" xr:uid="{8099F5C1-A193-486E-810B-0E8B4B409D0A}"/>
    <cellStyle name="Porcentual 2 33" xfId="1701" xr:uid="{8C9F3DA4-6539-4701-959B-EFECC75D6873}"/>
    <cellStyle name="Porcentual 2 34" xfId="1702" xr:uid="{BA200562-9E40-4CB7-92ED-FF3EDB285584}"/>
    <cellStyle name="Porcentual 2 35" xfId="1703" xr:uid="{B90E0793-7B56-42DC-BF45-4BBCAFA47278}"/>
    <cellStyle name="Porcentual 2 36" xfId="1704" xr:uid="{5D70724A-956E-4B66-8A01-C0D858710A22}"/>
    <cellStyle name="Porcentual 2 37" xfId="1705" xr:uid="{609F9FA2-E48A-4A53-9503-62D90639FBE4}"/>
    <cellStyle name="Porcentual 2 38" xfId="1706" xr:uid="{E5AE8AAA-AD4B-469E-B725-5BAC63B9314F}"/>
    <cellStyle name="Porcentual 2 39" xfId="1707" xr:uid="{1205EA8A-B08D-464A-AE14-79FFD755F941}"/>
    <cellStyle name="Porcentual 2 4" xfId="697" xr:uid="{E914CDCD-9B7D-4B9F-8F4D-7164E342A304}"/>
    <cellStyle name="Porcentual 2 4 2" xfId="1708" xr:uid="{CC520151-69B5-4533-AA13-B74F4884ACAB}"/>
    <cellStyle name="Porcentual 2 40" xfId="1709" xr:uid="{A7FF8BEB-4DD0-43CF-95DB-7806ED335153}"/>
    <cellStyle name="Porcentual 2 41" xfId="1710" xr:uid="{348EBD30-6C7F-400F-8066-5CCCDF7F6AF8}"/>
    <cellStyle name="Porcentual 2 42" xfId="1711" xr:uid="{336B63D6-F5A3-45A4-933F-91BD123CA23A}"/>
    <cellStyle name="Porcentual 2 43" xfId="1712" xr:uid="{5F6B21C1-7EC9-4F0B-B3F8-E438D9338C2F}"/>
    <cellStyle name="Porcentual 2 44" xfId="1713" xr:uid="{A7F02CE1-AF9F-43DE-9A57-B145F7C9CFD3}"/>
    <cellStyle name="Porcentual 2 45" xfId="1714" xr:uid="{6471E417-44E8-41F8-BA80-0D782D3312F8}"/>
    <cellStyle name="Porcentual 2 46" xfId="1715" xr:uid="{C9F85C37-CB88-44EA-9B0C-F7922AB54FD4}"/>
    <cellStyle name="Porcentual 2 47" xfId="1716" xr:uid="{7D75B9DF-02BA-4602-AA86-975F483CEAB4}"/>
    <cellStyle name="Porcentual 2 48" xfId="1717" xr:uid="{73B630AE-19E5-4E8D-9279-8A5DD517AD04}"/>
    <cellStyle name="Porcentual 2 49" xfId="1718" xr:uid="{9263D918-974A-4E83-A102-DEAA8D73791E}"/>
    <cellStyle name="Porcentual 2 5" xfId="698" xr:uid="{C1375F8B-41FF-4AA9-8320-A5590DFA98D5}"/>
    <cellStyle name="Porcentual 2 5 2" xfId="1719" xr:uid="{28D5AE9F-C8AB-4957-84CF-71126BF5AD2A}"/>
    <cellStyle name="Porcentual 2 50" xfId="1720" xr:uid="{4AA5CBF0-F46B-4F4A-B297-D9843E70B3EF}"/>
    <cellStyle name="Porcentual 2 51" xfId="1721" xr:uid="{6D4D6F83-30AD-41F9-92B1-82DA8CB5E6BF}"/>
    <cellStyle name="Porcentual 2 52" xfId="1722" xr:uid="{7579D6DB-4D8C-4303-8F60-4B6938B5B826}"/>
    <cellStyle name="Porcentual 2 53" xfId="1723" xr:uid="{B651DE43-AE8F-47ED-8482-2EC46D001E74}"/>
    <cellStyle name="Porcentual 2 54" xfId="1724" xr:uid="{5EC1174F-E0D6-4474-88FF-22BBC91B14EB}"/>
    <cellStyle name="Porcentual 2 55" xfId="1725" xr:uid="{9972AB69-CDDE-4C75-904C-F028D4A9FC2F}"/>
    <cellStyle name="Porcentual 2 56" xfId="1726" xr:uid="{096AADB0-6BC1-43C1-B367-709506CEA86C}"/>
    <cellStyle name="Porcentual 2 57" xfId="1727" xr:uid="{E6AD2897-3208-4604-B36A-3CAE7B863A31}"/>
    <cellStyle name="Porcentual 2 58" xfId="1728" xr:uid="{98BEE4B7-6515-4677-93BB-7635EA24A9C9}"/>
    <cellStyle name="Porcentual 2 59" xfId="1729" xr:uid="{6E69277C-1909-48C0-99B4-F9E6DD93BAD9}"/>
    <cellStyle name="Porcentual 2 6" xfId="699" xr:uid="{247E1E1C-8B81-42AA-8DCC-7DA8B34DE449}"/>
    <cellStyle name="Porcentual 2 6 2" xfId="1730" xr:uid="{363EAAE6-AF39-414B-8313-F9698163ADE7}"/>
    <cellStyle name="Porcentual 2 60" xfId="1731" xr:uid="{42827F78-495D-4C3A-8A1E-C9E286DC56C3}"/>
    <cellStyle name="Porcentual 2 61" xfId="1732" xr:uid="{D351E543-42BF-44A1-94FF-2B0CF6DC5F1A}"/>
    <cellStyle name="Porcentual 2 62" xfId="1733" xr:uid="{C9B0ABC9-36F6-4240-9101-F9E65120504B}"/>
    <cellStyle name="Porcentual 2 63" xfId="1734" xr:uid="{366D598D-B78C-4225-B92E-3ED146D6AFBF}"/>
    <cellStyle name="Porcentual 2 64" xfId="1735" xr:uid="{678A87CB-67CC-4DCC-B050-F07D1329238F}"/>
    <cellStyle name="Porcentual 2 65" xfId="1736" xr:uid="{49AC2E47-0685-4939-BF8F-6C3D4431C3D7}"/>
    <cellStyle name="Porcentual 2 66" xfId="1737" xr:uid="{9EBF664C-BE4C-4CA1-A225-69D7B7F23081}"/>
    <cellStyle name="Porcentual 2 67" xfId="1738" xr:uid="{51F01C18-5770-438E-AD74-FE2ED5005B82}"/>
    <cellStyle name="Porcentual 2 7" xfId="700" xr:uid="{A794B6F6-5243-4D2A-9B97-5F362F7FDC76}"/>
    <cellStyle name="Porcentual 2 7 2" xfId="1739" xr:uid="{C582B353-1712-471C-8418-C550A32AEB38}"/>
    <cellStyle name="Porcentual 2 8" xfId="701" xr:uid="{7F474947-ADDC-4E74-B301-C146560B002A}"/>
    <cellStyle name="Porcentual 2 8 2" xfId="1740" xr:uid="{7332B408-9FFA-4D49-85E2-732F1DA991C0}"/>
    <cellStyle name="Porcentual 2 9" xfId="702" xr:uid="{FEBBEE1B-352B-4B9C-AD39-D2B9E51269A1}"/>
    <cellStyle name="Porcentual 2 9 2" xfId="1741" xr:uid="{1F4E2829-F5F7-4A70-A2B8-BD426FCD831E}"/>
    <cellStyle name="Porcentual 20" xfId="1742" xr:uid="{A829A7E9-85DD-4CD7-BF42-199364FD2682}"/>
    <cellStyle name="Porcentual 21" xfId="1743" xr:uid="{89C6DB8B-F8AE-4FB4-83A5-80446A647F8C}"/>
    <cellStyle name="Porcentual 22" xfId="1744" xr:uid="{E7CB29CE-E26B-4D55-B8D8-09BC56AC507A}"/>
    <cellStyle name="Porcentual 23" xfId="1745" xr:uid="{C6066416-09BB-443E-ABC7-5192E9172A39}"/>
    <cellStyle name="Porcentual 24" xfId="1746" xr:uid="{D5691A92-FAFB-4104-9F94-A9F5C43D4308}"/>
    <cellStyle name="Porcentual 25" xfId="1747" xr:uid="{215E96A9-BC1C-4837-B9D2-DD4D00EABDCF}"/>
    <cellStyle name="Porcentual 26" xfId="1748" xr:uid="{677EC815-7F4B-431E-8519-23BF6FC76542}"/>
    <cellStyle name="Porcentual 27" xfId="1749" xr:uid="{285F4859-7F89-47A0-8EA2-76A113E8E11E}"/>
    <cellStyle name="Porcentual 28" xfId="1750" xr:uid="{C310F273-F797-40F7-9990-2AF190B7282A}"/>
    <cellStyle name="Porcentual 29" xfId="1751" xr:uid="{E2F8CCD8-2E6D-4B95-8D8B-407174B9FEDE}"/>
    <cellStyle name="Porcentual 3" xfId="703" xr:uid="{28C876B6-6FC6-43CE-8D93-626E6541C679}"/>
    <cellStyle name="Porcentual 3 10" xfId="704" xr:uid="{0089D298-9EC2-4B0B-8670-C71E0BDFA703}"/>
    <cellStyle name="Porcentual 3 11" xfId="705" xr:uid="{52EE7CE1-DF71-47F9-BAC6-A5B990031DB5}"/>
    <cellStyle name="Porcentual 3 12" xfId="706" xr:uid="{035DF913-CEE5-4789-B2D7-C6371EBE59C8}"/>
    <cellStyle name="Porcentual 3 13" xfId="707" xr:uid="{E443DFB5-C1EB-487B-8A8F-5563DC740EA9}"/>
    <cellStyle name="Porcentual 3 14" xfId="708" xr:uid="{53AB57F9-F793-495A-97DC-153BF8185AA0}"/>
    <cellStyle name="Porcentual 3 15" xfId="709" xr:uid="{1219ACCF-08FE-47A4-9A30-A21CF5291249}"/>
    <cellStyle name="Porcentual 3 16" xfId="710" xr:uid="{6B8C33A5-3072-4A89-ACE6-EA623EE3A06A}"/>
    <cellStyle name="Porcentual 3 17" xfId="711" xr:uid="{103B9D70-50F1-4773-A600-44CBFFCD680D}"/>
    <cellStyle name="Porcentual 3 18" xfId="712" xr:uid="{11EC5F1A-101B-4284-BC13-8B67EC2C384A}"/>
    <cellStyle name="Porcentual 3 19" xfId="910" xr:uid="{EB71D003-3DFA-4FEF-8DBD-6E5752E371BC}"/>
    <cellStyle name="Porcentual 3 2" xfId="713" xr:uid="{78501F8A-69D5-4ED4-A3D6-3201CB78ADC1}"/>
    <cellStyle name="Porcentual 3 20" xfId="1340" xr:uid="{2FA05A6B-C5A7-4AD1-AAC5-80F28C586171}"/>
    <cellStyle name="Porcentual 3 20 2" xfId="1341" xr:uid="{315B4EF4-D884-46B4-8816-833D62C67E63}"/>
    <cellStyle name="Porcentual 3 21" xfId="1342" xr:uid="{5A2B41DE-8964-4D35-A454-FCC0410EFC0A}"/>
    <cellStyle name="Porcentual 3 21 2" xfId="1343" xr:uid="{EAFF5369-ECC1-4A55-8C6C-8E561D53BE00}"/>
    <cellStyle name="Porcentual 3 22" xfId="1344" xr:uid="{D46E60A9-6D64-449A-A76B-A0509AA08483}"/>
    <cellStyle name="Porcentual 3 3" xfId="714" xr:uid="{70751222-1AA2-495C-822C-6268AC71956B}"/>
    <cellStyle name="Porcentual 3 4" xfId="715" xr:uid="{93C7EAAC-1BFB-4CD0-868A-DAD2B5A9FB86}"/>
    <cellStyle name="Porcentual 3 5" xfId="716" xr:uid="{2660DA53-84E1-411D-8BCE-01B4220A868B}"/>
    <cellStyle name="Porcentual 3 6" xfId="717" xr:uid="{07F27662-F3EC-4B5C-9030-4B6B44C3C18D}"/>
    <cellStyle name="Porcentual 3 7" xfId="718" xr:uid="{0FFDE81B-8D74-44A8-B49A-A8E2213B3109}"/>
    <cellStyle name="Porcentual 3 8" xfId="719" xr:uid="{8798D4C0-9B56-4F3E-A85A-FF5A5F8EAF9A}"/>
    <cellStyle name="Porcentual 3 9" xfId="720" xr:uid="{146477BA-028A-45BD-B92A-EF79786F8746}"/>
    <cellStyle name="Porcentual 30" xfId="1752" xr:uid="{457CC257-03B9-42CF-92E3-CC60FBF5817D}"/>
    <cellStyle name="Porcentual 31" xfId="1753" xr:uid="{E2680670-25D4-4C5B-8E47-22F82E3D0632}"/>
    <cellStyle name="Porcentual 32" xfId="1754" xr:uid="{38D50398-58B2-491D-BC51-EDFF74B1C1CE}"/>
    <cellStyle name="Porcentual 33" xfId="1755" xr:uid="{C32B7915-57A8-4592-A2A8-BFFB200DC286}"/>
    <cellStyle name="Porcentual 34" xfId="1756" xr:uid="{0236BD57-B887-4419-9976-7DAD972DBD99}"/>
    <cellStyle name="Porcentual 35" xfId="1757" xr:uid="{7EAFF96A-7FA4-4EEF-BF38-E0B6DF546583}"/>
    <cellStyle name="Porcentual 36" xfId="1758" xr:uid="{32D40D02-80AA-4761-9062-268DF62B7C25}"/>
    <cellStyle name="Porcentual 37" xfId="1759" xr:uid="{83F4B8C1-5D31-40C9-8F2F-B5CAB6FFAAFF}"/>
    <cellStyle name="Porcentual 38" xfId="1760" xr:uid="{6E6A682A-4C2C-43E5-9B67-68964F79BFA7}"/>
    <cellStyle name="Porcentual 39" xfId="1761" xr:uid="{5E985416-19BC-4C21-9CA2-57B81B01AC61}"/>
    <cellStyle name="Porcentual 4" xfId="911" xr:uid="{ACEF47B3-EFEE-46D6-8896-BB3EFB6BAB73}"/>
    <cellStyle name="Porcentual 4 2" xfId="1345" xr:uid="{6BD4BB8A-B1A2-4DAA-8AFF-015E99F85515}"/>
    <cellStyle name="Porcentual 4 3" xfId="1346" xr:uid="{AFDF7A7A-88D7-4865-A2B9-2FB80A565421}"/>
    <cellStyle name="Porcentual 40" xfId="1762" xr:uid="{E2D263C6-CFD6-4EA2-AD25-38A9E2DBF088}"/>
    <cellStyle name="Porcentual 41" xfId="1763" xr:uid="{B4051A74-D7A0-4F5B-A18B-137A79601FD1}"/>
    <cellStyle name="Porcentual 42" xfId="1764" xr:uid="{153229B3-D34B-4DEC-AACE-B4AAC20EC17D}"/>
    <cellStyle name="Porcentual 43" xfId="1765" xr:uid="{16C3A4D6-6D59-44FC-8C1F-A968CA1A0AFB}"/>
    <cellStyle name="Porcentual 44" xfId="1766" xr:uid="{FB01D25D-ABCF-4A4D-8EFC-DC0EF1A88AB5}"/>
    <cellStyle name="Porcentual 45" xfId="1767" xr:uid="{51911452-0108-476F-812B-F942D4D1FCF0}"/>
    <cellStyle name="Porcentual 46" xfId="1768" xr:uid="{ED1BBB28-EB11-45B8-8EC1-0E678A62A502}"/>
    <cellStyle name="Porcentual 47" xfId="1769" xr:uid="{8F48450E-D0FF-43D2-BC88-64EE0ED9FB29}"/>
    <cellStyle name="Porcentual 48" xfId="1770" xr:uid="{63D25839-D449-4E57-98CA-9C007D0A8B8C}"/>
    <cellStyle name="Porcentual 49" xfId="1771" xr:uid="{944173F6-1DAF-41CD-90FA-FA5F96D5F317}"/>
    <cellStyle name="Porcentual 5" xfId="912" xr:uid="{6DE9EA72-96EF-41E7-A5BD-153F4EC7559E}"/>
    <cellStyle name="Porcentual 5 2" xfId="1347" xr:uid="{4BAF6E06-3692-4F83-9A91-6BB0B153B268}"/>
    <cellStyle name="Porcentual 5 3" xfId="1348" xr:uid="{273B6480-CC15-4182-8BF4-0C01E7C44B01}"/>
    <cellStyle name="Porcentual 50" xfId="1772" xr:uid="{5EDA55EB-7FEC-4011-956C-1B9411AA53CB}"/>
    <cellStyle name="Porcentual 51" xfId="1773" xr:uid="{E7609B9C-CCE7-4CA1-91CD-B78C08F9720E}"/>
    <cellStyle name="Porcentual 52" xfId="1774" xr:uid="{D76ECCCC-74C9-4998-9995-7B0BD09889C7}"/>
    <cellStyle name="Porcentual 53" xfId="1775" xr:uid="{917E2F04-636D-4381-887C-2EEDA62593A7}"/>
    <cellStyle name="Porcentual 54" xfId="1776" xr:uid="{7D9EA937-9DF4-4C8C-AC64-9F657D29FA5E}"/>
    <cellStyle name="Porcentual 55" xfId="1777" xr:uid="{1977BF66-260D-4052-9772-1E0A04FEB211}"/>
    <cellStyle name="Porcentual 56" xfId="1778" xr:uid="{215F03A7-C733-4DE1-9B24-4A848BB4A80C}"/>
    <cellStyle name="Porcentual 57" xfId="1779" xr:uid="{A6264A0B-E1D9-4FF6-8733-6F65BC89510E}"/>
    <cellStyle name="Porcentual 58" xfId="1780" xr:uid="{608A56A8-E1B2-49F4-BC61-3D5DCD6C96C7}"/>
    <cellStyle name="Porcentual 59" xfId="1781" xr:uid="{401D1869-3CF1-4C23-AD79-84462E901FB0}"/>
    <cellStyle name="Porcentual 6" xfId="721" xr:uid="{5527FF17-8F87-4CF6-9ED7-BDC8419AC1B8}"/>
    <cellStyle name="Porcentual 6 2" xfId="722" xr:uid="{DB49BF5D-ABA0-4E65-9DBC-73F7E42D9B5D}"/>
    <cellStyle name="Porcentual 6 2 2" xfId="1349" xr:uid="{8FD0FE5E-2C16-416E-89E2-0556F1A5A8F3}"/>
    <cellStyle name="Porcentual 6 2 2 2" xfId="1350" xr:uid="{FFE015EC-6BBC-4D7B-B7B1-60ECA8D5AC9C}"/>
    <cellStyle name="Porcentual 6 2 3" xfId="1351" xr:uid="{F3192F2A-FA07-4FD7-A299-88E38E169185}"/>
    <cellStyle name="Porcentual 6 2 3 2" xfId="1352" xr:uid="{9F77A550-EE87-4DC8-9686-056ABA18BC97}"/>
    <cellStyle name="Porcentual 6 2 4" xfId="1353" xr:uid="{13DFF534-38E6-4958-88FE-F1AA0DD237F1}"/>
    <cellStyle name="Porcentual 6 2 5" xfId="1354" xr:uid="{86B809D5-3195-431F-9DE6-A21BCD4C300F}"/>
    <cellStyle name="Porcentual 6 3" xfId="1355" xr:uid="{B3FF4237-12E5-4190-8DE2-FFCEFB50D564}"/>
    <cellStyle name="Porcentual 6 4" xfId="1356" xr:uid="{13F2C0DB-D6F3-4072-9F87-BA9AF15B4930}"/>
    <cellStyle name="Porcentual 6 4 2" xfId="1357" xr:uid="{F500A0EF-BEA8-48F6-84A4-DAD9604A91DD}"/>
    <cellStyle name="Porcentual 6 5" xfId="1358" xr:uid="{28F39AE9-999D-4142-B9CB-214E5590D37B}"/>
    <cellStyle name="Porcentual 6 5 2" xfId="1359" xr:uid="{B10DBF48-5D98-46C1-817C-ADFF7D123ADC}"/>
    <cellStyle name="Porcentual 6 6" xfId="1360" xr:uid="{52D60EEF-5F66-42AE-BD93-C0D77B2378D4}"/>
    <cellStyle name="Porcentual 6 7" xfId="1361" xr:uid="{3755A055-3419-413B-A265-AF03100DB3AA}"/>
    <cellStyle name="Porcentual 60" xfId="1782" xr:uid="{2509C44E-6DE2-48D7-824C-38BB0B305D29}"/>
    <cellStyle name="Porcentual 61" xfId="1783" xr:uid="{A2C098B9-A7F2-4E43-B8F4-E3658835966E}"/>
    <cellStyle name="Porcentual 62" xfId="1784" xr:uid="{7B955BDD-2767-4EA9-9D6A-06FD31480830}"/>
    <cellStyle name="Porcentual 63" xfId="1785" xr:uid="{36832F83-0E26-4A23-8C6E-62A6CED2ABCC}"/>
    <cellStyle name="Porcentual 64" xfId="1786" xr:uid="{104CBB3F-087D-46DB-BC8A-47E709833703}"/>
    <cellStyle name="Porcentual 65" xfId="1787" xr:uid="{2A6F1458-1C5E-493F-9DAD-C70A85D536D7}"/>
    <cellStyle name="Porcentual 66" xfId="1788" xr:uid="{ED43E736-1C5B-4FE5-8CA3-6965574D6730}"/>
    <cellStyle name="Porcentual 67" xfId="1789" xr:uid="{59B6D610-E60F-45D9-A224-AEC38EBB4164}"/>
    <cellStyle name="Porcentual 7" xfId="723" xr:uid="{C796504D-79D1-4BA4-9A92-DFB99D2EABF8}"/>
    <cellStyle name="Porcentual 7 2" xfId="724" xr:uid="{C98B2071-800E-4F64-9FE9-4505061794A8}"/>
    <cellStyle name="Porcentual 7 2 2" xfId="1362" xr:uid="{7469253A-4A5C-48D3-B116-914B5BF023D5}"/>
    <cellStyle name="Porcentual 7 2 2 2" xfId="1363" xr:uid="{FB1CEB0D-C0A4-46E2-A0FD-62494EB72D43}"/>
    <cellStyle name="Porcentual 7 2 3" xfId="1364" xr:uid="{D13CD19B-F32F-4926-A7AC-EBE2584B28E6}"/>
    <cellStyle name="Porcentual 7 2 3 2" xfId="1365" xr:uid="{A55F724C-D53E-4D4E-9CEC-F6DC17F3DDE8}"/>
    <cellStyle name="Porcentual 7 2 4" xfId="1366" xr:uid="{03AD1AE9-C8C1-48D2-B687-4859E0F54F54}"/>
    <cellStyle name="Porcentual 7 2 5" xfId="1367" xr:uid="{B0D6A320-C7FF-44C0-A230-A13E380DFA1D}"/>
    <cellStyle name="Porcentual 7 3" xfId="1368" xr:uid="{503E2F74-CFB6-4F50-AF0E-220E295626FD}"/>
    <cellStyle name="Porcentual 7 3 2" xfId="1369" xr:uid="{C837DCFC-6A2F-4096-BA8E-523E3CFE84B6}"/>
    <cellStyle name="Porcentual 7 4" xfId="1370" xr:uid="{0531C378-59E6-42AD-9722-4A0EB4B97A1E}"/>
    <cellStyle name="Porcentual 7 4 2" xfId="1371" xr:uid="{B2FE4F9C-46FA-40B9-975B-22E60C112FB6}"/>
    <cellStyle name="Porcentual 7 5" xfId="1372" xr:uid="{361D22E2-8B22-4EA6-9B3C-529230C4F21D}"/>
    <cellStyle name="Porcentual 7 6" xfId="1373" xr:uid="{70B71CFC-18AF-4B64-8801-D7972D9AC5B2}"/>
    <cellStyle name="Porcentual 8" xfId="725" xr:uid="{0608167B-443E-4C61-9B7D-E553DF59AE81}"/>
    <cellStyle name="Porcentual 8 2" xfId="726" xr:uid="{047D8688-B1B4-4CD4-8A2B-241B95EEC464}"/>
    <cellStyle name="Porcentual 8 2 2" xfId="1374" xr:uid="{6937F7DC-9E6C-47DF-974E-718083BCE8B1}"/>
    <cellStyle name="Porcentual 8 2 2 2" xfId="1375" xr:uid="{622C140C-24E4-4825-9111-28FB2DBDBAFE}"/>
    <cellStyle name="Porcentual 8 2 3" xfId="1376" xr:uid="{CD32B88B-9B18-435A-90BC-A138F8C18BBE}"/>
    <cellStyle name="Porcentual 8 2 3 2" xfId="1377" xr:uid="{01C39DA8-5C56-4F7B-9C09-45AE68F39F4B}"/>
    <cellStyle name="Porcentual 8 2 4" xfId="1378" xr:uid="{61955950-29D2-44B9-9F8D-D9A8E664BC0F}"/>
    <cellStyle name="Porcentual 8 3" xfId="1379" xr:uid="{18E474E1-7524-46BE-83B7-BDB7750394C1}"/>
    <cellStyle name="Porcentual 8 3 2" xfId="1380" xr:uid="{96BE4F36-3020-4703-B978-8CE0ADBE8D31}"/>
    <cellStyle name="Porcentual 8 4" xfId="1381" xr:uid="{C63B21E4-DC16-4AE9-AE74-CC84232365DC}"/>
    <cellStyle name="Porcentual 8 4 2" xfId="1382" xr:uid="{4B9896FD-9745-47C8-A7D9-E9AC9D74DBD1}"/>
    <cellStyle name="Porcentual 8 5" xfId="1383" xr:uid="{560FA759-3FB2-4440-8438-79B15BCAEFEA}"/>
    <cellStyle name="Porcentual 9" xfId="1790" xr:uid="{34E64A70-0E8B-42D0-BC8C-50EB438DF013}"/>
    <cellStyle name="Punto0" xfId="727" xr:uid="{C41EFCBE-6020-4553-92BE-AE7EE63ECB63}"/>
    <cellStyle name="Salida 10" xfId="728" xr:uid="{633A0846-9663-49ED-9AEF-E9F1ADCD0EC7}"/>
    <cellStyle name="Salida 10 2" xfId="1384" xr:uid="{2506CADA-88D1-4363-B9B5-1A9D083E88DA}"/>
    <cellStyle name="Salida 11" xfId="729" xr:uid="{50FCF70D-394E-416D-B42A-64EC34BD844F}"/>
    <cellStyle name="Salida 11 2" xfId="1385" xr:uid="{0E9BA2C2-D389-4498-A227-4BD54935A568}"/>
    <cellStyle name="Salida 12" xfId="730" xr:uid="{7A7C12D9-A1CF-4771-AE94-3A83E0BB76FD}"/>
    <cellStyle name="Salida 12 2" xfId="1386" xr:uid="{BC242A1B-5F87-43A2-AA4E-3911122770FB}"/>
    <cellStyle name="Salida 13" xfId="731" xr:uid="{7EFA7C9D-8D57-4BEE-A580-F70D6B6311BB}"/>
    <cellStyle name="Salida 13 2" xfId="1387" xr:uid="{27BAB7A3-E16B-4F00-B8A4-7FB80D626B3D}"/>
    <cellStyle name="Salida 14" xfId="732" xr:uid="{26228AD5-0E4B-47E8-964D-9F60AA3C4A3B}"/>
    <cellStyle name="Salida 14 2" xfId="1388" xr:uid="{131E25BC-0354-4E74-9676-CBC71E578924}"/>
    <cellStyle name="Salida 15" xfId="733" xr:uid="{1BA70473-667A-4BD5-924B-CE74A284FAD5}"/>
    <cellStyle name="Salida 15 2" xfId="1389" xr:uid="{089CF32C-660E-49A6-8FAD-B552DFE6D6BA}"/>
    <cellStyle name="Salida 16" xfId="734" xr:uid="{F9FE7765-3D89-4371-AD6A-6AC07A79DE5D}"/>
    <cellStyle name="Salida 16 2" xfId="1390" xr:uid="{327CAB95-3F49-4CF8-93BB-D554A452D5B3}"/>
    <cellStyle name="Salida 17" xfId="735" xr:uid="{516E67EC-2324-424B-B85F-E10B0CC43547}"/>
    <cellStyle name="Salida 17 2" xfId="1391" xr:uid="{A19E57F1-8C9F-44E4-B5C2-DD5915D0EA1D}"/>
    <cellStyle name="Salida 18" xfId="736" xr:uid="{34F97426-533F-4B9B-A26A-0DC080B506C7}"/>
    <cellStyle name="Salida 18 2" xfId="1392" xr:uid="{5B9D325C-E25D-4B21-844E-36EC9B852F40}"/>
    <cellStyle name="Salida 19" xfId="737" xr:uid="{A053DF5C-F55C-445F-848C-010B6107712A}"/>
    <cellStyle name="Salida 19 2" xfId="1393" xr:uid="{141183E4-F9AF-40B3-A985-1600F01917DE}"/>
    <cellStyle name="Salida 2" xfId="738" xr:uid="{D6E9A1F2-D92A-48F4-9426-69E0FAEFCC09}"/>
    <cellStyle name="Salida 2 2" xfId="739" xr:uid="{AAF72D8E-D7C8-4DC6-B871-9143D1B048C4}"/>
    <cellStyle name="Salida 2 2 2" xfId="1394" xr:uid="{B03E73D4-A497-4A17-98EA-A138559F02B8}"/>
    <cellStyle name="Salida 2 3" xfId="1395" xr:uid="{9921165D-C439-435D-8C41-7D766696EC64}"/>
    <cellStyle name="Salida 20" xfId="740" xr:uid="{2D63247A-7B15-4533-87D7-BA1F855C20CE}"/>
    <cellStyle name="Salida 20 2" xfId="1396" xr:uid="{63328498-1272-4A79-9CAA-A9206A2AF523}"/>
    <cellStyle name="Salida 21" xfId="855" xr:uid="{762497DB-8262-46AE-9567-AE94A8E46230}"/>
    <cellStyle name="Salida 22" xfId="1397" xr:uid="{984503BB-5B3D-40E2-8892-D2F2898556FA}"/>
    <cellStyle name="Salida 23" xfId="40" xr:uid="{F054FE42-83FC-4F8E-A40E-2EDFA333451D}"/>
    <cellStyle name="Salida 3" xfId="741" xr:uid="{A857F5C3-AA48-49BC-9C6D-E6C1731577BB}"/>
    <cellStyle name="Salida 3 2" xfId="1398" xr:uid="{6B56CD0F-F7C3-4A03-897B-B37644314B19}"/>
    <cellStyle name="Salida 4" xfId="742" xr:uid="{F37A89BF-BBEE-463D-89EF-4AE543E127EC}"/>
    <cellStyle name="Salida 4 2" xfId="1399" xr:uid="{BAA7B8D1-A5A0-484B-9B9C-7B5776A17A1C}"/>
    <cellStyle name="Salida 5" xfId="743" xr:uid="{D5774483-5B94-41D4-8CC1-42526FC49902}"/>
    <cellStyle name="Salida 5 2" xfId="1400" xr:uid="{F4C95CDD-E5DC-4D51-93F8-945512506D27}"/>
    <cellStyle name="Salida 6" xfId="744" xr:uid="{23F3CAEE-BDC5-432E-BDB6-A037B6514503}"/>
    <cellStyle name="Salida 6 2" xfId="1401" xr:uid="{42B37E62-2D04-4193-85F5-7FD9B8E5BFDE}"/>
    <cellStyle name="Salida 7" xfId="745" xr:uid="{F3D356F7-E288-4137-80E3-3583CE486648}"/>
    <cellStyle name="Salida 7 2" xfId="1402" xr:uid="{F88A080D-0DA9-42A8-A9E4-598931BEECBE}"/>
    <cellStyle name="Salida 8" xfId="746" xr:uid="{9F9BD5DB-C317-4DFF-A585-B921E109B5C1}"/>
    <cellStyle name="Salida 8 2" xfId="1403" xr:uid="{14F561D1-7CB7-4ED7-8A1F-8A3575AF3FEB}"/>
    <cellStyle name="Salida 9" xfId="747" xr:uid="{9E9BAC23-2733-4318-B44C-B417B06A6FF4}"/>
    <cellStyle name="Salida 9 2" xfId="1404" xr:uid="{50BA7577-7155-4621-9F11-EB13EFFCBB70}"/>
    <cellStyle name="ssubtitulo" xfId="1791" xr:uid="{2C46662F-761E-4B21-8F2E-D242A62F7533}"/>
    <cellStyle name="subtitulo" xfId="1792" xr:uid="{D68A679F-A881-4C10-9B3D-5C4230C468DF}"/>
    <cellStyle name="Texto de advertencia 2" xfId="859" xr:uid="{DC079535-0182-4569-B550-6FB5E71C0A19}"/>
    <cellStyle name="Texto de advertencia 3" xfId="41" xr:uid="{5465C945-33C1-43E3-93CC-02141F292A9D}"/>
    <cellStyle name="Texto explicativo" xfId="3" builtinId="53"/>
    <cellStyle name="Texto explicativo 2" xfId="861" xr:uid="{926BD59C-2D39-4371-AA72-88EFA2A74D8C}"/>
    <cellStyle name="Texto explicativo 3" xfId="42" xr:uid="{E8B5A0A0-6E6F-4691-8A5F-72D09A18FCBA}"/>
    <cellStyle name="titulo" xfId="1793" xr:uid="{5044CF4C-5557-40CD-9719-5637A23198CA}"/>
    <cellStyle name="Título 1 10" xfId="748" xr:uid="{5F6AF148-F5F4-4BE5-8F1A-706C3A17CC96}"/>
    <cellStyle name="Título 1 11" xfId="749" xr:uid="{6AEF10E1-4709-4D99-8B53-1CD0FE68C964}"/>
    <cellStyle name="Título 1 12" xfId="750" xr:uid="{D182D804-A41D-42C4-92AE-D498E1FF2F18}"/>
    <cellStyle name="Título 1 13" xfId="751" xr:uid="{D20DA25E-9D86-4217-BFB1-BD2612201F5B}"/>
    <cellStyle name="Título 1 14" xfId="752" xr:uid="{A28C6DE3-9225-4A79-B824-73FFAED51002}"/>
    <cellStyle name="Título 1 15" xfId="753" xr:uid="{0B6074F2-F4D3-4B5F-96DD-50DEF064C6DA}"/>
    <cellStyle name="Título 1 16" xfId="754" xr:uid="{CA991F9B-676C-4E24-BA49-0526B291F93E}"/>
    <cellStyle name="Título 1 17" xfId="755" xr:uid="{979BA619-D71A-406F-83D1-7EA48D39BCC7}"/>
    <cellStyle name="Título 1 18" xfId="756" xr:uid="{687786F1-9854-448A-820B-7959B71761AD}"/>
    <cellStyle name="Título 1 19" xfId="757" xr:uid="{F27202C5-A6F9-418A-BC30-45288799F8F2}"/>
    <cellStyle name="Título 1 2" xfId="758" xr:uid="{493F631E-0940-42AB-B14E-6E78A804F042}"/>
    <cellStyle name="Título 1 20" xfId="759" xr:uid="{24667D78-32D5-497F-A31D-C130C4275F82}"/>
    <cellStyle name="Título 1 21" xfId="847" xr:uid="{DB70EA3B-8603-4D41-A4CE-BAB4A0C13312}"/>
    <cellStyle name="Título 1 22" xfId="1794" xr:uid="{911F0ECE-4D81-4666-A8BA-1D961866A464}"/>
    <cellStyle name="Título 1 3" xfId="760" xr:uid="{72232B0F-1F71-4F22-AA89-9AC6205A41C7}"/>
    <cellStyle name="Título 1 4" xfId="761" xr:uid="{FA9E0372-9A35-4816-82AA-022648A7F99C}"/>
    <cellStyle name="Título 1 5" xfId="762" xr:uid="{A715F665-AB5D-4C96-8F2B-9FC21537FC16}"/>
    <cellStyle name="Título 1 6" xfId="763" xr:uid="{C601F7F4-BDB2-4D80-BC33-EB00343DA67C}"/>
    <cellStyle name="Título 1 7" xfId="764" xr:uid="{B08F40D2-1FB7-4E3B-B8F1-D5B8751574A6}"/>
    <cellStyle name="Título 1 8" xfId="765" xr:uid="{59EB272C-E05E-46D6-BE56-966109EE27A1}"/>
    <cellStyle name="Título 1 9" xfId="766" xr:uid="{7A4EA861-8E04-4255-AFC5-F5E086B41A12}"/>
    <cellStyle name="Título 10" xfId="767" xr:uid="{EB090FEF-1EC7-4034-8AE7-6F20EE2CF5F2}"/>
    <cellStyle name="Título 11" xfId="768" xr:uid="{2F83FB38-2AE5-46D2-A450-8221A5A139B8}"/>
    <cellStyle name="Título 12" xfId="769" xr:uid="{04203216-A59E-4CD9-852A-6B4E854CAE33}"/>
    <cellStyle name="Título 13" xfId="770" xr:uid="{30DBF75C-E95E-4D92-AAD8-5D33CE647254}"/>
    <cellStyle name="Título 14" xfId="771" xr:uid="{919398D0-5E58-4165-96AD-DF0AA6F33D73}"/>
    <cellStyle name="Título 15" xfId="772" xr:uid="{831E3137-2BE3-4532-87E4-03952A923D35}"/>
    <cellStyle name="Título 16" xfId="773" xr:uid="{CFB81278-51B6-48C9-969D-51059E8DAA45}"/>
    <cellStyle name="Título 17" xfId="774" xr:uid="{88D5471D-452F-4361-971A-6AED80DBE9A8}"/>
    <cellStyle name="Título 18" xfId="775" xr:uid="{D5F12063-E476-4ECA-8DB2-98FA76A54094}"/>
    <cellStyle name="Título 19" xfId="776" xr:uid="{0A1CC308-8B6F-43FE-827A-865EFB4CA28A}"/>
    <cellStyle name="Título 2 10" xfId="777" xr:uid="{60F692A3-C11F-4F1F-8761-2371AC7A45F6}"/>
    <cellStyle name="Título 2 11" xfId="778" xr:uid="{CA9A1D0B-0C31-4D37-8C57-5DEAB2E59906}"/>
    <cellStyle name="Título 2 12" xfId="779" xr:uid="{E87CD610-B220-4268-971F-6C5B11E339CF}"/>
    <cellStyle name="Título 2 13" xfId="780" xr:uid="{4CE7CC09-D4BE-412D-8F3C-A7C11D411E95}"/>
    <cellStyle name="Título 2 14" xfId="781" xr:uid="{953379A6-BF91-417E-BBA1-69E4E59AE0F3}"/>
    <cellStyle name="Título 2 15" xfId="782" xr:uid="{BE8E708C-756F-4A36-8939-C82A058DF343}"/>
    <cellStyle name="Título 2 16" xfId="783" xr:uid="{0F132CF9-5C53-4B49-B67C-42C8AEA5EC00}"/>
    <cellStyle name="Título 2 17" xfId="784" xr:uid="{4C71A09D-09D2-4B37-A5B1-71EB2B8116D9}"/>
    <cellStyle name="Título 2 18" xfId="785" xr:uid="{ED6023FE-2B98-4DE5-B620-A2A88F73709F}"/>
    <cellStyle name="Título 2 19" xfId="786" xr:uid="{BAB8BBA8-9164-4FE5-99D9-4E93B089BB8B}"/>
    <cellStyle name="Título 2 2" xfId="787" xr:uid="{6EB6FAA1-43A7-4DA9-99F3-20772D5A8035}"/>
    <cellStyle name="Título 2 20" xfId="788" xr:uid="{2D0C7E74-BBCC-4BC9-8FA2-EE5C59AF114D}"/>
    <cellStyle name="Título 2 21" xfId="848" xr:uid="{3472F461-606E-42A3-A06F-A5D6BFBE5A5A}"/>
    <cellStyle name="Título 2 22" xfId="1795" xr:uid="{38DBFA07-360E-4B77-A32A-B1ED45B74DBB}"/>
    <cellStyle name="Título 2 23" xfId="45" xr:uid="{EF93DEBD-9C33-4FE1-9805-3F57E87CBE30}"/>
    <cellStyle name="Título 2 3" xfId="789" xr:uid="{390681F7-B9F9-4E9D-BA7E-E66CB604475A}"/>
    <cellStyle name="Título 2 4" xfId="790" xr:uid="{C9593DFB-A679-481B-ACA3-C9F2213BA513}"/>
    <cellStyle name="Título 2 5" xfId="791" xr:uid="{D37F24F6-4BFA-4555-909D-ED69FD19A186}"/>
    <cellStyle name="Título 2 6" xfId="792" xr:uid="{059F49CF-F2C2-45D5-B770-12AE3B43EDF9}"/>
    <cellStyle name="Título 2 7" xfId="793" xr:uid="{FD3DDD2E-E261-41C4-AB9B-91EE59C2FF63}"/>
    <cellStyle name="Título 2 8" xfId="794" xr:uid="{F47019E0-C8A4-4E2A-AE91-CF964501E702}"/>
    <cellStyle name="Título 2 9" xfId="795" xr:uid="{6A71B59C-521F-4AA3-982E-CFA3A4DEC212}"/>
    <cellStyle name="Título 20" xfId="796" xr:uid="{925389E0-C6A8-49AE-BF17-90BBD2F6DA23}"/>
    <cellStyle name="Título 21" xfId="797" xr:uid="{19A5490B-9924-4BBF-B917-B96F0A3190B5}"/>
    <cellStyle name="Título 22" xfId="798" xr:uid="{457851EE-9AAA-4A7F-B809-DEB277498E33}"/>
    <cellStyle name="Título 23" xfId="846" xr:uid="{D9FE1C17-4226-4B37-8AF0-92E0DEBF6487}"/>
    <cellStyle name="Título 24" xfId="1796" xr:uid="{1C72E751-99F5-4901-8947-483182032E1D}"/>
    <cellStyle name="Título 25" xfId="43" xr:uid="{D2293BD7-CA9B-49C8-9D5A-7CBC64F37C9F}"/>
    <cellStyle name="Título 3 10" xfId="799" xr:uid="{D5B0AE46-1E29-4770-AE4B-2282E65DFD30}"/>
    <cellStyle name="Título 3 10 2" xfId="1405" xr:uid="{E26D850D-CF28-4929-AC14-6193030F016D}"/>
    <cellStyle name="Título 3 11" xfId="800" xr:uid="{C5A763E8-47AC-4E38-A112-5D01BF899BF3}"/>
    <cellStyle name="Título 3 11 2" xfId="1406" xr:uid="{59404689-62B2-44D4-941F-73231B5A93F4}"/>
    <cellStyle name="Título 3 12" xfId="801" xr:uid="{C91A5702-6B19-4AC1-AF87-CFB27F235D11}"/>
    <cellStyle name="Título 3 12 2" xfId="1407" xr:uid="{F5F3677F-C187-4297-90FC-D6A6AB36B5DD}"/>
    <cellStyle name="Título 3 13" xfId="802" xr:uid="{239EBF33-10EC-4717-8337-2D7302532D41}"/>
    <cellStyle name="Título 3 13 2" xfId="1408" xr:uid="{7903F2C2-C565-46B5-847D-4A8EE93CC7E7}"/>
    <cellStyle name="Título 3 14" xfId="803" xr:uid="{11BE91FA-8143-4AAB-BAB9-22C200E93D33}"/>
    <cellStyle name="Título 3 14 2" xfId="1409" xr:uid="{491AE1F3-64F4-4B3B-90ED-AEF7DF4E6EBD}"/>
    <cellStyle name="Título 3 15" xfId="804" xr:uid="{90613091-3E04-4223-BFF6-2EB0201DDCB8}"/>
    <cellStyle name="Título 3 15 2" xfId="1410" xr:uid="{2F19D1A9-7BCE-4E56-A78C-C4DEAE4B43B8}"/>
    <cellStyle name="Título 3 16" xfId="805" xr:uid="{BB4EAC99-2A20-442E-9AD7-BDD1C936B549}"/>
    <cellStyle name="Título 3 16 2" xfId="1411" xr:uid="{4A68B9C3-441D-43E1-9050-83C85839B0F1}"/>
    <cellStyle name="Título 3 17" xfId="806" xr:uid="{B1DC426E-0A9E-4B12-97C2-DF6C392172DC}"/>
    <cellStyle name="Título 3 17 2" xfId="1412" xr:uid="{45585EED-A828-4852-A31E-4771AA66798E}"/>
    <cellStyle name="Título 3 18" xfId="807" xr:uid="{91C7B7B9-A974-4BE1-A94D-21476CBE021F}"/>
    <cellStyle name="Título 3 18 2" xfId="1413" xr:uid="{B55956BC-5F0A-47F8-8C6F-4AE0E762928F}"/>
    <cellStyle name="Título 3 19" xfId="808" xr:uid="{0FEF3193-727C-49FC-98DD-E58800F65890}"/>
    <cellStyle name="Título 3 19 2" xfId="1414" xr:uid="{7D047292-1A31-4CCC-A376-32EB8C3E18F9}"/>
    <cellStyle name="Título 3 2" xfId="809" xr:uid="{EE42703D-497D-456E-BA72-4C8F78D950AE}"/>
    <cellStyle name="Título 3 2 2" xfId="810" xr:uid="{7949C392-99A3-42BD-8572-C65B80E67B94}"/>
    <cellStyle name="Título 3 2 2 2" xfId="1415" xr:uid="{EDC1A35E-ACE3-442B-8913-ACF92E21F0B8}"/>
    <cellStyle name="Título 3 2 3" xfId="1416" xr:uid="{9E069B4C-27D2-43FA-BBBF-29704AC05F17}"/>
    <cellStyle name="Título 3 2 3 2" xfId="1417" xr:uid="{258A3865-5B96-4AD0-B9C3-2350F23B45D7}"/>
    <cellStyle name="Título 3 20" xfId="811" xr:uid="{C1C907ED-1EE0-42CC-925B-AAF9B9C7508B}"/>
    <cellStyle name="Título 3 20 2" xfId="1418" xr:uid="{08744725-5EFA-49C9-A066-27EBA04F1C01}"/>
    <cellStyle name="Título 3 21" xfId="849" xr:uid="{D422BB8F-4032-4375-9C3B-88B144181A70}"/>
    <cellStyle name="Título 3 22" xfId="1797" xr:uid="{1CE37A37-0341-4765-9ACC-83F674790E9E}"/>
    <cellStyle name="Título 3 23" xfId="46" xr:uid="{9F152BA9-B435-4295-8DE2-A28BFDD409DF}"/>
    <cellStyle name="Título 3 3" xfId="812" xr:uid="{79B212CF-5F2F-42CC-BFF6-1F6B8DE7E918}"/>
    <cellStyle name="Título 3 3 2" xfId="1419" xr:uid="{7B5B24F9-F302-4409-B815-03420787BE55}"/>
    <cellStyle name="Título 3 4" xfId="813" xr:uid="{6A56D591-5DEA-4379-8000-FF7D25BFF468}"/>
    <cellStyle name="Título 3 4 2" xfId="1420" xr:uid="{E7D79661-796C-42D5-9477-8CBD17C1B468}"/>
    <cellStyle name="Título 3 5" xfId="814" xr:uid="{3529EADD-D1D0-4A4F-A976-94A5C251B40A}"/>
    <cellStyle name="Título 3 5 2" xfId="1421" xr:uid="{1A3CF48D-F9BD-4210-87F5-D6ACDC6107F6}"/>
    <cellStyle name="Título 3 6" xfId="815" xr:uid="{06A29DD9-1B08-41D3-92A3-CAD8C6143E17}"/>
    <cellStyle name="Título 3 6 2" xfId="1422" xr:uid="{BEBB75C8-D504-47D8-8B62-8738CA92CD4D}"/>
    <cellStyle name="Título 3 7" xfId="816" xr:uid="{B6A016D6-19FF-45E8-8A3B-940209EC037E}"/>
    <cellStyle name="Título 3 7 2" xfId="1423" xr:uid="{66CE6340-1D7B-4C4C-B701-D9E9C3E95953}"/>
    <cellStyle name="Título 3 8" xfId="817" xr:uid="{D745B030-9C84-479C-A849-6CE4C340B72C}"/>
    <cellStyle name="Título 3 8 2" xfId="1424" xr:uid="{D013E05C-33AD-4774-B16E-F800B67598A1}"/>
    <cellStyle name="Título 3 9" xfId="818" xr:uid="{7489E05E-39CD-4BC5-80C7-9FDEBBD891FC}"/>
    <cellStyle name="Título 3 9 2" xfId="1425" xr:uid="{8A3BC35F-E898-47CF-855D-CAEFE0A1930D}"/>
    <cellStyle name="Título 4" xfId="819" xr:uid="{F09FD1F3-00DB-4A77-A2D0-9888624D598F}"/>
    <cellStyle name="Título 5" xfId="820" xr:uid="{D4AC99C9-A6A6-4A00-BCE4-9D75FCEFC108}"/>
    <cellStyle name="Título 6" xfId="821" xr:uid="{C283CE99-F0C7-4176-965D-68C30E385987}"/>
    <cellStyle name="Título 7" xfId="822" xr:uid="{1D7A2370-76D6-468B-93E2-BDD047820005}"/>
    <cellStyle name="Título 8" xfId="823" xr:uid="{B3AA040C-5316-4135-BFA1-E4B1C126CE30}"/>
    <cellStyle name="Título 9" xfId="824" xr:uid="{BC33F150-ACE3-486A-8447-643699D4A37C}"/>
    <cellStyle name="titulomov" xfId="1798" xr:uid="{1887BA4E-A774-439C-8A52-6D2220746946}"/>
    <cellStyle name="Todos" xfId="1799" xr:uid="{044AADAC-D4D0-443E-8045-C07F54956382}"/>
    <cellStyle name="Total 10" xfId="825" xr:uid="{752D4582-FC12-4003-8206-7B1A5213D623}"/>
    <cellStyle name="Total 10 2" xfId="1426" xr:uid="{77B5CA75-CD23-4C7D-8E14-8BFF43351D8F}"/>
    <cellStyle name="Total 11" xfId="826" xr:uid="{34BC7C15-8800-4CFD-BF98-7AD637D660EE}"/>
    <cellStyle name="Total 11 2" xfId="1427" xr:uid="{747A2E0D-898A-4DD2-BFB2-CFF262689B5E}"/>
    <cellStyle name="Total 12" xfId="827" xr:uid="{693C497A-6F90-46FF-A0DA-BA44E47AC153}"/>
    <cellStyle name="Total 12 2" xfId="1428" xr:uid="{2D455844-B444-44C2-B8B2-A43F3C544862}"/>
    <cellStyle name="Total 13" xfId="828" xr:uid="{E89E5AC3-2F81-4978-B745-732C289B66D9}"/>
    <cellStyle name="Total 13 2" xfId="1429" xr:uid="{05C45D55-4A3C-4B74-8D6B-1437D17CFACA}"/>
    <cellStyle name="Total 14" xfId="829" xr:uid="{7288343B-A572-4741-AC4B-E45562FFB14F}"/>
    <cellStyle name="Total 14 2" xfId="1430" xr:uid="{5CAF59B1-7A0D-4E71-98C4-E501F1931FD5}"/>
    <cellStyle name="Total 15" xfId="830" xr:uid="{27B7B3EA-DF6E-4C54-A209-077EC060C2FD}"/>
    <cellStyle name="Total 15 2" xfId="1431" xr:uid="{D523C38C-B85F-44F2-A07C-A2070A96B947}"/>
    <cellStyle name="Total 16" xfId="831" xr:uid="{49F9DBD0-9112-4C95-923B-09BCCE6CA298}"/>
    <cellStyle name="Total 16 2" xfId="1432" xr:uid="{CCEDF903-2654-45E5-95C2-FFC36427765B}"/>
    <cellStyle name="Total 17" xfId="832" xr:uid="{9DD9F8BB-F42F-4796-91F6-FE693BEED1FD}"/>
    <cellStyle name="Total 17 2" xfId="1433" xr:uid="{0B37D83C-4D75-4CF5-8C6C-80B1238D21E4}"/>
    <cellStyle name="Total 18" xfId="833" xr:uid="{E8313904-177A-4F10-92A6-C58FAEE8C17B}"/>
    <cellStyle name="Total 18 2" xfId="1434" xr:uid="{A36AD610-4843-429A-BB86-61637CAAA0EC}"/>
    <cellStyle name="Total 19" xfId="834" xr:uid="{85A9227E-EE99-403D-89E9-131BE01AD92F}"/>
    <cellStyle name="Total 19 2" xfId="1435" xr:uid="{DF6BAB35-B525-4694-BFB1-2C2BD298EFAF}"/>
    <cellStyle name="Total 2" xfId="835" xr:uid="{7BB852A4-8454-4304-BB3A-B73C6F2DC5DA}"/>
    <cellStyle name="Total 2 2" xfId="836" xr:uid="{53814E48-C496-4323-AA9A-A308FE140C7D}"/>
    <cellStyle name="Total 2 2 2" xfId="1436" xr:uid="{3311DE47-6ECF-40C2-AD77-E0E33BB1BD0A}"/>
    <cellStyle name="Total 2 3" xfId="1437" xr:uid="{C94067A0-EDE2-48F6-9676-641CDDD7B997}"/>
    <cellStyle name="Total 20" xfId="837" xr:uid="{C5CF5872-B64B-4D32-B8AD-FE47822A3B0E}"/>
    <cellStyle name="Total 20 2" xfId="1438" xr:uid="{469F2D7B-EFFD-4A79-9007-A88CA216FF9F}"/>
    <cellStyle name="Total 21" xfId="862" xr:uid="{654735FA-93AE-4664-A571-4CF49ADF957A}"/>
    <cellStyle name="Total 22" xfId="1439" xr:uid="{94A3E7D2-2C26-4252-8F02-4D4A79091631}"/>
    <cellStyle name="Total 23" xfId="47" xr:uid="{688D37C7-8596-4AC4-B3E8-38DF236A25CB}"/>
    <cellStyle name="Total 3" xfId="838" xr:uid="{1C893DF7-0B75-4788-A63B-E12BE8C370B7}"/>
    <cellStyle name="Total 3 2" xfId="1440" xr:uid="{2E371CB9-8D93-4A3C-A60C-FF82A49AF590}"/>
    <cellStyle name="Total 4" xfId="839" xr:uid="{1D1DCB49-DB70-4B11-86AD-23AA119A5A8B}"/>
    <cellStyle name="Total 4 2" xfId="1441" xr:uid="{976D9202-EFCB-49B5-B8E3-7393FBC5E21C}"/>
    <cellStyle name="Total 5" xfId="840" xr:uid="{66DDE735-A2C8-4CA6-935F-6CAE9E498CC9}"/>
    <cellStyle name="Total 5 2" xfId="1442" xr:uid="{C516840C-64D1-453D-B309-26989C1259F7}"/>
    <cellStyle name="Total 6" xfId="841" xr:uid="{D41DDD97-681B-4244-8F8E-63AEB06839E9}"/>
    <cellStyle name="Total 6 2" xfId="1443" xr:uid="{9F431A0F-87BC-4C0C-97DF-B3AAF7B000F1}"/>
    <cellStyle name="Total 7" xfId="842" xr:uid="{145D3CE7-5A78-4509-8BB4-8D674F47206A}"/>
    <cellStyle name="Total 7 2" xfId="1444" xr:uid="{F99E41B9-85C8-491F-9E1E-A3717D5F32B4}"/>
    <cellStyle name="Total 8" xfId="843" xr:uid="{22DD786F-E576-494F-95F7-6C8192F6F700}"/>
    <cellStyle name="Total 8 2" xfId="1445" xr:uid="{AA3FF88C-C161-4CB3-989C-337810113AAB}"/>
    <cellStyle name="Total 9" xfId="844" xr:uid="{687EB932-C979-4839-8DE7-ED8C57A785BB}"/>
    <cellStyle name="Total 9 2" xfId="1446" xr:uid="{1A63363D-A5F9-44B6-ABC9-40FB1997F02E}"/>
    <cellStyle name="totalbalan" xfId="1800" xr:uid="{0BF1E91B-0C09-48D2-BABC-A7814048A7E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bastián Muci" id="{C2CFD3C4-A285-4D16-A0A4-E629AA70BBA5}" userId="c32093fa6ff68d4f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dT="2020-05-11T14:10:49.00" personId="{C2CFD3C4-A285-4D16-A0A4-E629AA70BBA5}" id="{9B43EC20-E609-4921-824D-94BAF8960036}">
    <text>F.Mod Decreto 2T/2020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9"/>
  <sheetViews>
    <sheetView tabSelected="1" zoomScale="90" zoomScaleNormal="90" workbookViewId="0">
      <selection activeCell="O8" sqref="O8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9" customFormat="1" x14ac:dyDescent="0.25">
      <c r="A2" s="95"/>
      <c r="B2" s="95"/>
      <c r="C2" s="106"/>
      <c r="D2" s="107"/>
      <c r="E2" s="95"/>
      <c r="F2" s="88"/>
      <c r="G2" s="88"/>
      <c r="H2" s="89"/>
      <c r="I2" s="122" t="s">
        <v>16</v>
      </c>
      <c r="J2" s="123"/>
      <c r="K2" s="123"/>
      <c r="L2" s="124"/>
    </row>
    <row r="3" spans="1:15" x14ac:dyDescent="0.25">
      <c r="A3" s="125" t="s">
        <v>15</v>
      </c>
      <c r="B3" s="128" t="s">
        <v>0</v>
      </c>
      <c r="C3" s="130" t="s">
        <v>1</v>
      </c>
      <c r="D3" s="99" t="s">
        <v>2</v>
      </c>
      <c r="E3" s="97" t="s">
        <v>3</v>
      </c>
      <c r="F3" s="37" t="s">
        <v>47</v>
      </c>
      <c r="G3" s="1" t="s">
        <v>4</v>
      </c>
      <c r="H3" s="2" t="s">
        <v>5</v>
      </c>
      <c r="I3" s="78" t="s">
        <v>36</v>
      </c>
      <c r="J3" s="77" t="s">
        <v>4</v>
      </c>
      <c r="K3" s="77" t="s">
        <v>35</v>
      </c>
      <c r="L3" s="58" t="s">
        <v>47</v>
      </c>
      <c r="N3" s="127" t="s">
        <v>64</v>
      </c>
      <c r="O3" s="127"/>
    </row>
    <row r="4" spans="1:15" ht="15" x14ac:dyDescent="0.25">
      <c r="A4" s="126"/>
      <c r="B4" s="129"/>
      <c r="C4" s="131"/>
      <c r="D4" s="100" t="s">
        <v>6</v>
      </c>
      <c r="E4" s="98" t="s">
        <v>7</v>
      </c>
      <c r="F4" s="38" t="s">
        <v>54</v>
      </c>
      <c r="G4" s="3" t="s">
        <v>63</v>
      </c>
      <c r="H4" s="4" t="s">
        <v>8</v>
      </c>
      <c r="I4" s="108" t="s">
        <v>14</v>
      </c>
      <c r="J4" s="109" t="s">
        <v>14</v>
      </c>
      <c r="K4" s="109" t="s">
        <v>14</v>
      </c>
      <c r="L4" s="110" t="s">
        <v>14</v>
      </c>
      <c r="N4" s="11"/>
      <c r="O4" s="12" t="s">
        <v>68</v>
      </c>
    </row>
    <row r="5" spans="1:15" x14ac:dyDescent="0.25">
      <c r="A5" t="s">
        <v>41</v>
      </c>
      <c r="B5" s="5" t="s">
        <v>9</v>
      </c>
      <c r="C5" s="6" t="s">
        <v>40</v>
      </c>
      <c r="D5" s="21">
        <f>ROUND(VLOOKUP($C5,Px!$B$13:$N$15,9,0),2)</f>
        <v>5536.62</v>
      </c>
      <c r="E5" s="116">
        <f>ROUND(VLOOKUP($C5,Px!$B$13:$N$15,10,0),3)</f>
        <v>46.569000000000003</v>
      </c>
      <c r="F5" s="59">
        <f>Px!L13</f>
        <v>5.980771545446177</v>
      </c>
      <c r="G5" s="7"/>
      <c r="H5" s="67">
        <f>COOPELAN!I6/1000</f>
        <v>20.315741728161974</v>
      </c>
      <c r="I5" s="79">
        <f t="shared" ref="I5:I13" si="0">H5*E5*1000</f>
        <v>946083.77653877507</v>
      </c>
      <c r="J5" s="8">
        <f t="shared" ref="J5:J13" si="1">G5*D5*1000</f>
        <v>0</v>
      </c>
      <c r="K5" s="8"/>
      <c r="L5" s="80">
        <f t="shared" ref="L5:L13" si="2">H5*F5*1000</f>
        <v>121503.81005242468</v>
      </c>
      <c r="N5" s="13" t="s">
        <v>86</v>
      </c>
      <c r="O5" s="14">
        <f>SUMPRODUCT(E5:E13,H5:H13)*1000</f>
        <v>30390004.289986126</v>
      </c>
    </row>
    <row r="6" spans="1:15" x14ac:dyDescent="0.25">
      <c r="A6" t="s">
        <v>41</v>
      </c>
      <c r="B6" t="s">
        <v>9</v>
      </c>
      <c r="C6" s="9" t="s">
        <v>70</v>
      </c>
      <c r="D6" s="20">
        <f>ROUND(VLOOKUP($C6,Px!$B$13:$N$15,9,0),2)</f>
        <v>5450.45</v>
      </c>
      <c r="E6" s="117">
        <f>ROUND(VLOOKUP($C6,Px!$B$13:$N$15,10,0),3)</f>
        <v>46.628999999999998</v>
      </c>
      <c r="F6" s="60">
        <f>Px!L14</f>
        <v>5.980771545446177</v>
      </c>
      <c r="G6" s="10"/>
      <c r="H6" s="68">
        <f>COOPELAN!F6/1000</f>
        <v>138.7532641285903</v>
      </c>
      <c r="I6" s="81">
        <f t="shared" si="0"/>
        <v>6469925.9530520365</v>
      </c>
      <c r="J6" s="82">
        <f t="shared" si="1"/>
        <v>0</v>
      </c>
      <c r="K6" s="82"/>
      <c r="L6" s="83">
        <f t="shared" si="2"/>
        <v>829851.57393805054</v>
      </c>
      <c r="N6" s="13" t="s">
        <v>83</v>
      </c>
      <c r="O6" s="14">
        <f>SUMPRODUCT(D5:D13,G5:G13)*1000</f>
        <v>6916060.7212203648</v>
      </c>
    </row>
    <row r="7" spans="1:15" x14ac:dyDescent="0.25">
      <c r="A7" t="s">
        <v>41</v>
      </c>
      <c r="B7" t="s">
        <v>9</v>
      </c>
      <c r="C7" s="9" t="s">
        <v>72</v>
      </c>
      <c r="D7" s="20">
        <f>ROUND(VLOOKUP($C7,Px!$B$13:$N$15,9,0),2)</f>
        <v>5443.03</v>
      </c>
      <c r="E7" s="117">
        <f>ROUND(VLOOKUP($C7,Px!$B$13:$N$15,10,0),3)</f>
        <v>46.439</v>
      </c>
      <c r="F7" s="60">
        <f>Px!L15</f>
        <v>5.980771545446177</v>
      </c>
      <c r="G7" s="10"/>
      <c r="H7" s="68">
        <f>COOPELAN!C6/1000</f>
        <v>34.943738492359799</v>
      </c>
      <c r="I7" s="81">
        <f t="shared" si="0"/>
        <v>1622752.2718466967</v>
      </c>
      <c r="J7" s="82">
        <f t="shared" si="1"/>
        <v>0</v>
      </c>
      <c r="K7" s="82"/>
      <c r="L7" s="83">
        <f t="shared" si="2"/>
        <v>208990.51686661778</v>
      </c>
      <c r="N7" s="13" t="s">
        <v>13</v>
      </c>
      <c r="O7" s="14">
        <f>K14</f>
        <v>0</v>
      </c>
    </row>
    <row r="8" spans="1:15" x14ac:dyDescent="0.25">
      <c r="A8" t="s">
        <v>41</v>
      </c>
      <c r="B8" t="s">
        <v>10</v>
      </c>
      <c r="C8" s="9" t="s">
        <v>40</v>
      </c>
      <c r="D8" s="20">
        <f>ROUND(VLOOKUP($C8,Px!$B$13:$N$15,9,0),2)</f>
        <v>5536.62</v>
      </c>
      <c r="E8" s="117">
        <f>ROUND(VLOOKUP($C8,Px!$B$13:$N$15,10,0),3)</f>
        <v>46.569000000000003</v>
      </c>
      <c r="F8" s="60">
        <f>Px!M13</f>
        <v>19.080435595907318</v>
      </c>
      <c r="G8" s="10"/>
      <c r="H8" s="68">
        <f>COOPELAN!J7/1000</f>
        <v>29.96606372918718</v>
      </c>
      <c r="I8" s="81">
        <f t="shared" si="0"/>
        <v>1395489.6218045177</v>
      </c>
      <c r="J8" s="82">
        <f t="shared" si="1"/>
        <v>0</v>
      </c>
      <c r="K8" s="82"/>
      <c r="L8" s="83">
        <f t="shared" si="2"/>
        <v>571765.54904761026</v>
      </c>
      <c r="N8" s="13" t="s">
        <v>47</v>
      </c>
      <c r="O8" s="14">
        <f>L14</f>
        <v>9818749.2105244938</v>
      </c>
    </row>
    <row r="9" spans="1:15" x14ac:dyDescent="0.25">
      <c r="A9" t="s">
        <v>41</v>
      </c>
      <c r="B9" t="s">
        <v>10</v>
      </c>
      <c r="C9" s="9" t="s">
        <v>70</v>
      </c>
      <c r="D9" s="20">
        <f>ROUND(VLOOKUP($C9,Px!$B$13:$N$15,9,0),2)</f>
        <v>5450.45</v>
      </c>
      <c r="E9" s="117">
        <f>ROUND(VLOOKUP($C9,Px!$B$13:$N$15,10,0),3)</f>
        <v>46.628999999999998</v>
      </c>
      <c r="F9" s="60">
        <f>Px!M14</f>
        <v>19.080435595907318</v>
      </c>
      <c r="G9" s="10"/>
      <c r="H9" s="68">
        <f>COOPELAN!G7/1000</f>
        <v>204.63087265669762</v>
      </c>
      <c r="I9" s="81">
        <f t="shared" si="0"/>
        <v>9541732.9611091539</v>
      </c>
      <c r="J9" s="82">
        <f t="shared" si="1"/>
        <v>0</v>
      </c>
      <c r="K9" s="82"/>
      <c r="L9" s="83">
        <f t="shared" si="2"/>
        <v>3904446.1866604304</v>
      </c>
      <c r="N9" s="15" t="s">
        <v>12</v>
      </c>
      <c r="O9" s="16">
        <f>SUM(O5:O8)</f>
        <v>47124814.221730985</v>
      </c>
    </row>
    <row r="10" spans="1:15" x14ac:dyDescent="0.25">
      <c r="A10" t="s">
        <v>41</v>
      </c>
      <c r="B10" t="s">
        <v>10</v>
      </c>
      <c r="C10" s="9" t="s">
        <v>72</v>
      </c>
      <c r="D10" s="20">
        <f>ROUND(VLOOKUP($C10,Px!$B$13:$N$15,9,0),2)</f>
        <v>5443.03</v>
      </c>
      <c r="E10" s="117">
        <f>ROUND(VLOOKUP($C10,Px!$B$13:$N$15,10,0),3)</f>
        <v>46.439</v>
      </c>
      <c r="F10" s="60">
        <f>Px!M15</f>
        <v>19.080435595907318</v>
      </c>
      <c r="G10" s="10"/>
      <c r="H10" s="68">
        <f>COOPELAN!D7/1000</f>
        <v>51.50320432754819</v>
      </c>
      <c r="I10" s="81">
        <f t="shared" si="0"/>
        <v>2391757.30576701</v>
      </c>
      <c r="J10" s="82">
        <f t="shared" si="1"/>
        <v>0</v>
      </c>
      <c r="K10" s="82"/>
      <c r="L10" s="83">
        <f t="shared" si="2"/>
        <v>982703.57315463829</v>
      </c>
    </row>
    <row r="11" spans="1:15" x14ac:dyDescent="0.25">
      <c r="A11" t="s">
        <v>41</v>
      </c>
      <c r="B11" t="s">
        <v>11</v>
      </c>
      <c r="C11" s="9" t="s">
        <v>40</v>
      </c>
      <c r="D11" s="20">
        <f>ROUND(VLOOKUP($C11,Px!$B$13:$N$15,9,0),2)</f>
        <v>5536.62</v>
      </c>
      <c r="E11" s="117">
        <f>ROUND(VLOOKUP($C11,Px!$B$13:$N$15,10,0),3)</f>
        <v>46.569000000000003</v>
      </c>
      <c r="F11" s="60">
        <f>Px!N13</f>
        <v>18.580705147472244</v>
      </c>
      <c r="G11" s="119">
        <f>COOPELAN!R8/1000</f>
        <v>0.13265593817343399</v>
      </c>
      <c r="H11" s="68">
        <f>COOPELAN!K8/1000</f>
        <v>18.027288492652744</v>
      </c>
      <c r="I11" s="81">
        <f t="shared" si="0"/>
        <v>839512.79781434569</v>
      </c>
      <c r="J11" s="82">
        <f t="shared" si="1"/>
        <v>734465.52040979802</v>
      </c>
      <c r="K11" s="82"/>
      <c r="L11" s="83">
        <f t="shared" si="2"/>
        <v>334959.73209040001</v>
      </c>
    </row>
    <row r="12" spans="1:15" x14ac:dyDescent="0.25">
      <c r="A12" t="s">
        <v>41</v>
      </c>
      <c r="B12" t="s">
        <v>11</v>
      </c>
      <c r="C12" s="9" t="s">
        <v>70</v>
      </c>
      <c r="D12" s="20">
        <f>ROUND(VLOOKUP($C12,Px!$B$13:$N$15,9,0),2)</f>
        <v>5450.45</v>
      </c>
      <c r="E12" s="117">
        <f>ROUND(VLOOKUP($C12,Px!$B$13:$N$15,10,0),3)</f>
        <v>46.628999999999998</v>
      </c>
      <c r="F12" s="60">
        <f>Px!N14</f>
        <v>18.580705147472244</v>
      </c>
      <c r="G12" s="119">
        <f>COOPELAN!Q8/1000</f>
        <v>0.90613800089055685</v>
      </c>
      <c r="H12" s="68">
        <f>COOPELAN!H8/1000</f>
        <v>123.13969039857899</v>
      </c>
      <c r="I12" s="81">
        <f t="shared" si="0"/>
        <v>5741880.6235953402</v>
      </c>
      <c r="J12" s="82">
        <f t="shared" si="1"/>
        <v>4938859.8669539355</v>
      </c>
      <c r="K12" s="82"/>
      <c r="L12" s="83">
        <f t="shared" si="2"/>
        <v>2288022.2792470152</v>
      </c>
    </row>
    <row r="13" spans="1:15" x14ac:dyDescent="0.25">
      <c r="A13" t="s">
        <v>41</v>
      </c>
      <c r="B13" t="s">
        <v>11</v>
      </c>
      <c r="C13" s="9" t="s">
        <v>72</v>
      </c>
      <c r="D13" s="20">
        <f>ROUND(VLOOKUP($C13,Px!$B$13:$N$15,9,0),2)</f>
        <v>5443.03</v>
      </c>
      <c r="E13" s="118">
        <f>ROUND(VLOOKUP($C13,Px!$B$13:$N$15,10,0),3)</f>
        <v>46.439</v>
      </c>
      <c r="F13" s="61">
        <f>Px!N15</f>
        <v>18.580705147472244</v>
      </c>
      <c r="G13" s="120">
        <f>COOPELAN!P8/1000</f>
        <v>0.22831682607970782</v>
      </c>
      <c r="H13" s="69">
        <f>COOPELAN!E8/1000</f>
        <v>31.027131903319365</v>
      </c>
      <c r="I13" s="84">
        <f t="shared" si="0"/>
        <v>1440868.9784582481</v>
      </c>
      <c r="J13" s="18">
        <f t="shared" si="1"/>
        <v>1242735.333856632</v>
      </c>
      <c r="K13" s="18"/>
      <c r="L13" s="85">
        <f t="shared" si="2"/>
        <v>576505.98946730641</v>
      </c>
    </row>
    <row r="14" spans="1:15" ht="15" x14ac:dyDescent="0.25">
      <c r="A14" s="22"/>
      <c r="B14" s="22"/>
      <c r="C14" s="22"/>
      <c r="D14" s="22"/>
      <c r="E14" s="57"/>
      <c r="F14" s="114" t="s">
        <v>12</v>
      </c>
      <c r="G14" s="121">
        <f t="shared" ref="G14:H14" si="3">SUM(G5:G13)</f>
        <v>1.2671107651436988</v>
      </c>
      <c r="H14" s="115">
        <f t="shared" si="3"/>
        <v>652.30699585709624</v>
      </c>
      <c r="I14" s="86">
        <f>SUM(I5:I13)</f>
        <v>30390004.289986126</v>
      </c>
      <c r="J14" s="17">
        <f>SUM(J5:J13)</f>
        <v>6916060.7212203657</v>
      </c>
      <c r="K14" s="17">
        <f t="shared" ref="K14" si="4">SUM(K5:K13)</f>
        <v>0</v>
      </c>
      <c r="L14" s="87">
        <f t="shared" ref="L14" si="5">SUM(L5:L13)</f>
        <v>9818749.2105244938</v>
      </c>
    </row>
    <row r="16" spans="1:15" x14ac:dyDescent="0.25">
      <c r="F16" s="13" t="s">
        <v>81</v>
      </c>
      <c r="G16" t="s">
        <v>82</v>
      </c>
    </row>
    <row r="20" spans="9:15" ht="15" x14ac:dyDescent="0.25">
      <c r="I20" s="96"/>
    </row>
    <row r="26" spans="9:15" x14ac:dyDescent="0.25">
      <c r="N26" s="19"/>
      <c r="O26" s="19"/>
    </row>
    <row r="27" spans="9:15" s="19" customFormat="1" ht="20.25" customHeight="1" x14ac:dyDescent="0.25">
      <c r="N27"/>
      <c r="O27"/>
    </row>
    <row r="29" spans="9:15" x14ac:dyDescent="0.25">
      <c r="I29" s="14"/>
      <c r="J29" s="14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Q17" sqref="Q17"/>
    </sheetView>
  </sheetViews>
  <sheetFormatPr baseColWidth="10" defaultRowHeight="13.5" x14ac:dyDescent="0.25"/>
  <cols>
    <col min="1" max="1" width="21" bestFit="1" customWidth="1"/>
    <col min="13" max="13" width="13.85546875" bestFit="1" customWidth="1"/>
    <col min="19" max="21" width="3.7109375" customWidth="1"/>
  </cols>
  <sheetData>
    <row r="2" spans="1:22" ht="14.25" thickBot="1" x14ac:dyDescent="0.3"/>
    <row r="3" spans="1:22" ht="15.75" thickBot="1" x14ac:dyDescent="0.3">
      <c r="A3" s="39" t="s">
        <v>42</v>
      </c>
      <c r="B3" s="39" t="s">
        <v>84</v>
      </c>
      <c r="C3" s="132" t="s">
        <v>43</v>
      </c>
      <c r="D3" s="133"/>
      <c r="E3" s="133"/>
      <c r="F3" s="133"/>
      <c r="G3" s="133"/>
      <c r="H3" s="133"/>
      <c r="I3" s="133"/>
      <c r="J3" s="133"/>
      <c r="K3" s="133"/>
      <c r="L3" s="134"/>
      <c r="M3" s="132" t="s">
        <v>23</v>
      </c>
      <c r="N3" s="133"/>
      <c r="O3" s="133"/>
      <c r="P3" s="133"/>
      <c r="Q3" s="133"/>
      <c r="R3" s="134"/>
      <c r="U3" s="40"/>
      <c r="V3" s="41"/>
    </row>
    <row r="4" spans="1:22" ht="15.75" thickBot="1" x14ac:dyDescent="0.3">
      <c r="C4" s="135" t="s">
        <v>74</v>
      </c>
      <c r="D4" s="135"/>
      <c r="E4" s="135"/>
      <c r="F4" s="135" t="s">
        <v>75</v>
      </c>
      <c r="G4" s="135"/>
      <c r="H4" s="135"/>
      <c r="I4" s="135" t="s">
        <v>76</v>
      </c>
      <c r="J4" s="135"/>
      <c r="K4" s="135"/>
      <c r="L4" s="136" t="s">
        <v>44</v>
      </c>
      <c r="M4" s="132" t="s">
        <v>45</v>
      </c>
      <c r="N4" s="133"/>
      <c r="O4" s="133"/>
      <c r="P4" s="133" t="s">
        <v>46</v>
      </c>
      <c r="Q4" s="133"/>
      <c r="R4" s="138"/>
      <c r="V4" s="42"/>
    </row>
    <row r="5" spans="1:22" ht="15.75" thickBot="1" x14ac:dyDescent="0.3">
      <c r="A5" s="43" t="s">
        <v>48</v>
      </c>
      <c r="B5" s="44" t="s">
        <v>49</v>
      </c>
      <c r="C5" s="45" t="s">
        <v>37</v>
      </c>
      <c r="D5" s="46" t="s">
        <v>38</v>
      </c>
      <c r="E5" s="47" t="s">
        <v>39</v>
      </c>
      <c r="F5" s="45" t="s">
        <v>37</v>
      </c>
      <c r="G5" s="46" t="s">
        <v>38</v>
      </c>
      <c r="H5" s="47" t="s">
        <v>39</v>
      </c>
      <c r="I5" s="45" t="s">
        <v>37</v>
      </c>
      <c r="J5" s="46" t="s">
        <v>38</v>
      </c>
      <c r="K5" s="47" t="s">
        <v>39</v>
      </c>
      <c r="L5" s="137"/>
      <c r="M5" s="48" t="s">
        <v>77</v>
      </c>
      <c r="N5" s="48" t="s">
        <v>78</v>
      </c>
      <c r="O5" s="48" t="s">
        <v>79</v>
      </c>
      <c r="P5" s="48" t="s">
        <v>77</v>
      </c>
      <c r="Q5" s="49" t="s">
        <v>78</v>
      </c>
      <c r="R5" s="49" t="s">
        <v>79</v>
      </c>
      <c r="V5" s="42"/>
    </row>
    <row r="6" spans="1:22" ht="15" x14ac:dyDescent="0.25">
      <c r="A6" s="50" t="s">
        <v>50</v>
      </c>
      <c r="B6" s="51" t="s">
        <v>51</v>
      </c>
      <c r="C6" s="92">
        <v>34943.7384923598</v>
      </c>
      <c r="D6" s="93">
        <v>0</v>
      </c>
      <c r="E6" s="93">
        <v>0</v>
      </c>
      <c r="F6" s="93">
        <v>138753.26412859029</v>
      </c>
      <c r="G6" s="93">
        <v>0</v>
      </c>
      <c r="H6" s="93">
        <v>0</v>
      </c>
      <c r="I6" s="93">
        <v>20315.741728161975</v>
      </c>
      <c r="J6" s="93">
        <v>0</v>
      </c>
      <c r="K6" s="94">
        <v>0</v>
      </c>
      <c r="L6" s="91">
        <f>SUM(C6:K6)</f>
        <v>194012.74434911209</v>
      </c>
      <c r="M6" s="52"/>
      <c r="N6" s="53"/>
      <c r="O6" s="53"/>
      <c r="P6" s="54">
        <v>0</v>
      </c>
      <c r="Q6" s="54">
        <v>0</v>
      </c>
      <c r="R6" s="54">
        <v>0</v>
      </c>
      <c r="S6" s="55"/>
      <c r="V6" s="56"/>
    </row>
    <row r="7" spans="1:22" ht="15" x14ac:dyDescent="0.25">
      <c r="A7" s="50" t="s">
        <v>50</v>
      </c>
      <c r="B7" s="51" t="s">
        <v>52</v>
      </c>
      <c r="C7" s="92">
        <v>0</v>
      </c>
      <c r="D7" s="93">
        <v>51503.204327548192</v>
      </c>
      <c r="E7" s="93">
        <v>0</v>
      </c>
      <c r="F7" s="93">
        <v>0</v>
      </c>
      <c r="G7" s="93">
        <v>204630.87265669761</v>
      </c>
      <c r="H7" s="93">
        <v>0</v>
      </c>
      <c r="I7" s="93">
        <v>0</v>
      </c>
      <c r="J7" s="93">
        <v>29966.063729187179</v>
      </c>
      <c r="K7" s="94">
        <v>0</v>
      </c>
      <c r="L7" s="91">
        <f t="shared" ref="L7:L8" si="0">SUM(C7:K7)</f>
        <v>286100.14071343298</v>
      </c>
      <c r="M7" s="52"/>
      <c r="N7" s="53"/>
      <c r="O7" s="53"/>
      <c r="P7" s="54">
        <v>0</v>
      </c>
      <c r="Q7" s="54">
        <v>0</v>
      </c>
      <c r="R7" s="54">
        <v>0</v>
      </c>
      <c r="S7" s="55"/>
      <c r="V7" s="56"/>
    </row>
    <row r="8" spans="1:22" ht="15" x14ac:dyDescent="0.25">
      <c r="A8" s="50" t="s">
        <v>50</v>
      </c>
      <c r="B8" s="51" t="s">
        <v>53</v>
      </c>
      <c r="C8" s="92">
        <v>0</v>
      </c>
      <c r="D8" s="93">
        <v>0</v>
      </c>
      <c r="E8" s="93">
        <v>31027.131903319365</v>
      </c>
      <c r="F8" s="93">
        <v>0</v>
      </c>
      <c r="G8" s="93">
        <v>0</v>
      </c>
      <c r="H8" s="93">
        <v>123139.690398579</v>
      </c>
      <c r="I8" s="93">
        <v>0</v>
      </c>
      <c r="J8" s="93">
        <v>0</v>
      </c>
      <c r="K8" s="94">
        <v>18027.288492652744</v>
      </c>
      <c r="L8" s="91">
        <f t="shared" si="0"/>
        <v>172194.11079455109</v>
      </c>
      <c r="M8" s="52"/>
      <c r="N8" s="53"/>
      <c r="O8" s="53"/>
      <c r="P8" s="54">
        <v>228.31682607970782</v>
      </c>
      <c r="Q8" s="54">
        <v>906.1380008905569</v>
      </c>
      <c r="R8" s="54">
        <v>132.65593817343398</v>
      </c>
      <c r="S8" s="55"/>
      <c r="V8" s="56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8"/>
  <sheetViews>
    <sheetView zoomScaleNormal="100" workbookViewId="0">
      <selection activeCell="D23" sqref="D23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.85546875" customWidth="1"/>
    <col min="4" max="4" width="24.28515625" bestFit="1" customWidth="1"/>
    <col min="6" max="6" width="15.7109375" customWidth="1"/>
    <col min="7" max="7" width="18.7109375" bestFit="1" customWidth="1"/>
    <col min="14" max="14" width="12" customWidth="1"/>
  </cols>
  <sheetData>
    <row r="2" spans="1:15" x14ac:dyDescent="0.25">
      <c r="A2" s="23" t="s">
        <v>17</v>
      </c>
      <c r="B2" s="24"/>
      <c r="C2" s="24" t="s">
        <v>18</v>
      </c>
      <c r="D2" s="25" t="s">
        <v>19</v>
      </c>
      <c r="E2" s="26"/>
      <c r="F2" s="26"/>
      <c r="G2" s="26"/>
    </row>
    <row r="3" spans="1:15" x14ac:dyDescent="0.25">
      <c r="A3" s="27" t="s">
        <v>20</v>
      </c>
      <c r="B3" s="26" t="s">
        <v>21</v>
      </c>
      <c r="C3" s="26">
        <v>79.322000000000003</v>
      </c>
      <c r="D3" s="28" t="s">
        <v>22</v>
      </c>
      <c r="E3" s="26"/>
      <c r="F3" s="26"/>
      <c r="G3" s="26"/>
    </row>
    <row r="4" spans="1:15" x14ac:dyDescent="0.25">
      <c r="A4" s="29" t="s">
        <v>23</v>
      </c>
      <c r="B4" s="30" t="s">
        <v>24</v>
      </c>
      <c r="C4" s="30">
        <v>8.3592999999999993</v>
      </c>
      <c r="D4" s="31" t="s">
        <v>22</v>
      </c>
      <c r="E4" s="26"/>
      <c r="F4" s="26"/>
      <c r="G4" s="26"/>
    </row>
    <row r="5" spans="1:15" x14ac:dyDescent="0.25">
      <c r="A5" s="23" t="s">
        <v>17</v>
      </c>
      <c r="B5" s="24"/>
      <c r="C5" s="24" t="s">
        <v>18</v>
      </c>
      <c r="D5" s="25" t="s">
        <v>19</v>
      </c>
      <c r="E5" s="26"/>
      <c r="F5" s="26"/>
      <c r="G5" s="23" t="s">
        <v>61</v>
      </c>
      <c r="H5" s="90">
        <v>3.1229778586642722</v>
      </c>
    </row>
    <row r="6" spans="1:15" x14ac:dyDescent="0.25">
      <c r="A6" s="27" t="s">
        <v>25</v>
      </c>
      <c r="B6" s="26"/>
      <c r="C6" s="26">
        <v>694.38</v>
      </c>
      <c r="D6" s="28" t="s">
        <v>85</v>
      </c>
      <c r="E6" s="26"/>
      <c r="F6" s="26"/>
      <c r="G6" s="103" t="s">
        <v>66</v>
      </c>
      <c r="H6" s="104">
        <v>0.87547584419575841</v>
      </c>
    </row>
    <row r="7" spans="1:15" x14ac:dyDescent="0.25">
      <c r="A7" s="27" t="s">
        <v>26</v>
      </c>
      <c r="B7" s="26"/>
      <c r="C7" s="32">
        <v>255.22200000000001</v>
      </c>
      <c r="D7" s="28"/>
      <c r="E7" s="26"/>
      <c r="F7" s="26"/>
      <c r="G7" s="105" t="s">
        <v>67</v>
      </c>
      <c r="H7" s="113">
        <v>0.913295382872503</v>
      </c>
      <c r="O7" s="90"/>
    </row>
    <row r="8" spans="1:15" x14ac:dyDescent="0.25">
      <c r="A8" s="27" t="s">
        <v>27</v>
      </c>
      <c r="B8" s="26"/>
      <c r="C8" s="33">
        <v>237.09</v>
      </c>
      <c r="D8" s="34" t="s">
        <v>28</v>
      </c>
      <c r="E8" s="26"/>
      <c r="F8" s="26"/>
      <c r="G8" s="26"/>
      <c r="O8" s="90"/>
    </row>
    <row r="9" spans="1:15" x14ac:dyDescent="0.25">
      <c r="A9" s="29" t="s">
        <v>29</v>
      </c>
      <c r="B9" s="30"/>
      <c r="C9" s="35"/>
      <c r="D9" s="36" t="s">
        <v>62</v>
      </c>
      <c r="E9" s="26"/>
      <c r="F9" s="26"/>
      <c r="G9" s="26"/>
      <c r="O9" s="90"/>
    </row>
    <row r="10" spans="1:15" x14ac:dyDescent="0.25">
      <c r="A10" s="26"/>
      <c r="B10" s="26"/>
      <c r="C10" s="26"/>
      <c r="D10" s="26"/>
      <c r="E10" s="26"/>
      <c r="F10" s="26"/>
      <c r="G10" s="26"/>
    </row>
    <row r="11" spans="1:15" x14ac:dyDescent="0.25">
      <c r="A11" s="62"/>
      <c r="B11" s="62"/>
      <c r="C11" s="63"/>
      <c r="D11" s="62"/>
      <c r="E11" s="62"/>
      <c r="F11" s="62"/>
      <c r="G11" s="62"/>
      <c r="H11" s="64"/>
      <c r="I11" s="101"/>
      <c r="J11" s="64"/>
      <c r="L11" s="65" t="s">
        <v>9</v>
      </c>
      <c r="M11" s="65" t="s">
        <v>10</v>
      </c>
      <c r="N11" s="66" t="s">
        <v>11</v>
      </c>
    </row>
    <row r="12" spans="1:15" ht="38.25" x14ac:dyDescent="0.25">
      <c r="A12" s="70" t="s">
        <v>55</v>
      </c>
      <c r="B12" s="70" t="s">
        <v>30</v>
      </c>
      <c r="C12" s="70" t="s">
        <v>56</v>
      </c>
      <c r="D12" s="70" t="s">
        <v>31</v>
      </c>
      <c r="E12" s="70" t="s">
        <v>65</v>
      </c>
      <c r="F12" s="70" t="s">
        <v>80</v>
      </c>
      <c r="G12" s="70" t="s">
        <v>32</v>
      </c>
      <c r="H12" s="70" t="s">
        <v>33</v>
      </c>
      <c r="I12" s="70" t="s">
        <v>34</v>
      </c>
      <c r="J12" s="111" t="s">
        <v>34</v>
      </c>
      <c r="K12" s="71" t="s">
        <v>57</v>
      </c>
      <c r="L12" s="70" t="s">
        <v>58</v>
      </c>
      <c r="M12" s="70" t="s">
        <v>59</v>
      </c>
      <c r="N12" s="71" t="s">
        <v>60</v>
      </c>
    </row>
    <row r="13" spans="1:15" x14ac:dyDescent="0.25">
      <c r="A13" s="26" t="s">
        <v>68</v>
      </c>
      <c r="B13" s="26" t="s">
        <v>40</v>
      </c>
      <c r="C13" s="72" t="s">
        <v>69</v>
      </c>
      <c r="D13" s="73">
        <v>0.93120000000000003</v>
      </c>
      <c r="E13" s="73">
        <v>0.97019999999999995</v>
      </c>
      <c r="F13" s="74">
        <f>($C$3*$C$7/$C$8-$H$5)*D13</f>
        <v>76.605497187739786</v>
      </c>
      <c r="G13" s="74">
        <f>$C$4*$C$7/$C$8*E13</f>
        <v>8.7304384078405644</v>
      </c>
      <c r="H13" s="74">
        <f>F13*$C$6/1000</f>
        <v>53.19332513722275</v>
      </c>
      <c r="I13" s="102">
        <f>G13*$C$6</f>
        <v>6062.2418216363312</v>
      </c>
      <c r="J13" s="112">
        <f>I13*$H$7</f>
        <v>5536.617465557053</v>
      </c>
      <c r="K13" s="75">
        <f>H13*$H$6</f>
        <v>46.569471230089547</v>
      </c>
      <c r="L13" s="76">
        <v>5.980771545446177</v>
      </c>
      <c r="M13" s="76">
        <v>19.080435595907318</v>
      </c>
      <c r="N13" s="75">
        <v>18.580705147472244</v>
      </c>
    </row>
    <row r="14" spans="1:15" x14ac:dyDescent="0.25">
      <c r="A14" s="26" t="s">
        <v>68</v>
      </c>
      <c r="B14" s="26" t="s">
        <v>70</v>
      </c>
      <c r="C14" s="72" t="s">
        <v>71</v>
      </c>
      <c r="D14" s="73">
        <v>0.93240000000000001</v>
      </c>
      <c r="E14" s="73">
        <v>0.95509999999999995</v>
      </c>
      <c r="F14" s="74">
        <f t="shared" ref="F14:F15" si="0">($C$3*$C$7/$C$8-$H$5)*D14</f>
        <v>76.704215611950801</v>
      </c>
      <c r="G14" s="74">
        <f t="shared" ref="G14:G15" si="1">$C$4*$C$7/$C$8*E14</f>
        <v>8.5945595993903563</v>
      </c>
      <c r="H14" s="74">
        <f>F14*$C$6/1000</f>
        <v>53.261873236626393</v>
      </c>
      <c r="I14" s="102">
        <f t="shared" ref="I14:I15" si="2">G14*$C$6</f>
        <v>5967.8902946246753</v>
      </c>
      <c r="J14" s="112">
        <f>I14*$H$7</f>
        <v>5450.446651570338</v>
      </c>
      <c r="K14" s="75">
        <f t="shared" ref="K14:K15" si="3">H14*$H$6</f>
        <v>46.629483435282964</v>
      </c>
      <c r="L14" s="76">
        <v>5.980771545446177</v>
      </c>
      <c r="M14" s="76">
        <v>19.080435595907318</v>
      </c>
      <c r="N14" s="75">
        <v>18.580705147472244</v>
      </c>
    </row>
    <row r="15" spans="1:15" x14ac:dyDescent="0.25">
      <c r="A15" s="26" t="s">
        <v>68</v>
      </c>
      <c r="B15" s="26" t="s">
        <v>72</v>
      </c>
      <c r="C15" s="72" t="s">
        <v>73</v>
      </c>
      <c r="D15" s="73">
        <v>0.92859999999999998</v>
      </c>
      <c r="E15" s="73">
        <v>0.95379999999999998</v>
      </c>
      <c r="F15" s="74">
        <f t="shared" si="0"/>
        <v>76.391607268615942</v>
      </c>
      <c r="G15" s="74">
        <f t="shared" si="1"/>
        <v>8.5828614238284171</v>
      </c>
      <c r="H15" s="74">
        <f>F15*$C$6/1000</f>
        <v>53.044804255181539</v>
      </c>
      <c r="I15" s="102">
        <f t="shared" si="2"/>
        <v>5959.7673154779759</v>
      </c>
      <c r="J15" s="112">
        <f>I15*$H$7</f>
        <v>5443.0279722204878</v>
      </c>
      <c r="K15" s="75">
        <f t="shared" si="3"/>
        <v>46.439444785503817</v>
      </c>
      <c r="L15" s="76">
        <v>5.980771545446177</v>
      </c>
      <c r="M15" s="76">
        <v>19.080435595907318</v>
      </c>
      <c r="N15" s="75">
        <v>18.580705147472244</v>
      </c>
    </row>
    <row r="16" spans="1:15" x14ac:dyDescent="0.25">
      <c r="F16" s="74"/>
    </row>
    <row r="18" spans="5:5" x14ac:dyDescent="0.25">
      <c r="E18" s="7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2020-05-11T14:17:27Z</dcterms:modified>
</cp:coreProperties>
</file>