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8-ago\"/>
    </mc:Choice>
  </mc:AlternateContent>
  <xr:revisionPtr revIDLastSave="0" documentId="13_ncr:1_{72D8FE50-0D4A-4C0F-982A-CEEB33C1FC89}" xr6:coauthVersionLast="45" xr6:coauthVersionMax="45" xr10:uidLastSave="{00000000-0000-0000-0000-000000000000}"/>
  <bookViews>
    <workbookView xWindow="-120" yWindow="-120" windowWidth="29040" windowHeight="15840" xr2:uid="{52964667-2A80-4037-80CC-6258A81B3CE4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D46" i="1"/>
  <c r="B46" i="1"/>
  <c r="H45" i="1"/>
  <c r="G45" i="1"/>
  <c r="F45" i="1"/>
  <c r="E45" i="1"/>
  <c r="D45" i="1"/>
  <c r="B45" i="1"/>
  <c r="H44" i="1"/>
  <c r="G44" i="1"/>
  <c r="F44" i="1"/>
  <c r="E44" i="1"/>
  <c r="D44" i="1"/>
  <c r="B44" i="1"/>
  <c r="H43" i="1"/>
  <c r="G43" i="1"/>
  <c r="F43" i="1"/>
  <c r="E43" i="1"/>
  <c r="D43" i="1"/>
  <c r="B43" i="1"/>
  <c r="H42" i="1"/>
  <c r="G42" i="1"/>
  <c r="F42" i="1"/>
  <c r="E42" i="1"/>
  <c r="D42" i="1"/>
  <c r="B42" i="1"/>
  <c r="H41" i="1"/>
  <c r="G41" i="1"/>
  <c r="F41" i="1"/>
  <c r="E41" i="1"/>
  <c r="D41" i="1"/>
  <c r="B41" i="1"/>
  <c r="H40" i="1"/>
  <c r="G40" i="1"/>
  <c r="F40" i="1"/>
  <c r="E40" i="1"/>
  <c r="D40" i="1"/>
  <c r="B40" i="1"/>
  <c r="H39" i="1"/>
  <c r="G39" i="1"/>
  <c r="F39" i="1"/>
  <c r="E39" i="1"/>
  <c r="D39" i="1"/>
  <c r="B39" i="1"/>
  <c r="H38" i="1"/>
  <c r="G38" i="1"/>
  <c r="F38" i="1"/>
  <c r="E38" i="1"/>
  <c r="D38" i="1"/>
  <c r="B38" i="1"/>
  <c r="H37" i="1"/>
  <c r="G37" i="1"/>
  <c r="F37" i="1"/>
  <c r="E37" i="1"/>
  <c r="D37" i="1"/>
  <c r="B37" i="1"/>
  <c r="H36" i="1"/>
  <c r="G36" i="1"/>
  <c r="F36" i="1"/>
  <c r="E36" i="1"/>
  <c r="D36" i="1"/>
  <c r="B36" i="1"/>
  <c r="H35" i="1"/>
  <c r="G35" i="1"/>
  <c r="F35" i="1"/>
  <c r="E35" i="1"/>
  <c r="D35" i="1"/>
  <c r="B35" i="1"/>
  <c r="H34" i="1"/>
  <c r="G34" i="1"/>
  <c r="F34" i="1"/>
  <c r="E34" i="1"/>
  <c r="D34" i="1"/>
  <c r="B34" i="1"/>
  <c r="H33" i="1"/>
  <c r="G33" i="1"/>
  <c r="F33" i="1"/>
  <c r="E33" i="1"/>
  <c r="D33" i="1"/>
  <c r="B33" i="1"/>
  <c r="H32" i="1"/>
  <c r="G32" i="1"/>
  <c r="F32" i="1"/>
  <c r="E32" i="1"/>
  <c r="D32" i="1"/>
  <c r="B32" i="1"/>
  <c r="H31" i="1"/>
  <c r="G31" i="1"/>
  <c r="F31" i="1"/>
  <c r="E31" i="1"/>
  <c r="D31" i="1"/>
  <c r="B31" i="1"/>
  <c r="H30" i="1"/>
  <c r="G30" i="1"/>
  <c r="F30" i="1"/>
  <c r="E30" i="1"/>
  <c r="D30" i="1"/>
  <c r="B30" i="1"/>
  <c r="H29" i="1"/>
  <c r="G29" i="1"/>
  <c r="F29" i="1"/>
  <c r="E29" i="1"/>
  <c r="D29" i="1"/>
  <c r="B29" i="1"/>
  <c r="H28" i="1"/>
  <c r="G28" i="1"/>
  <c r="F28" i="1"/>
  <c r="E28" i="1"/>
  <c r="D28" i="1"/>
  <c r="B28" i="1"/>
  <c r="H27" i="1"/>
  <c r="G27" i="1"/>
  <c r="F27" i="1"/>
  <c r="E27" i="1"/>
  <c r="D27" i="1"/>
  <c r="B27" i="1"/>
  <c r="H26" i="1"/>
  <c r="G26" i="1"/>
  <c r="F26" i="1"/>
  <c r="E26" i="1"/>
  <c r="D26" i="1"/>
  <c r="B26" i="1"/>
  <c r="H25" i="1"/>
  <c r="G25" i="1"/>
  <c r="F25" i="1"/>
  <c r="E25" i="1"/>
  <c r="D25" i="1"/>
  <c r="B25" i="1"/>
  <c r="H24" i="1"/>
  <c r="G24" i="1"/>
  <c r="F24" i="1"/>
  <c r="E24" i="1"/>
  <c r="D24" i="1"/>
  <c r="B24" i="1"/>
  <c r="H23" i="1"/>
  <c r="F23" i="1"/>
  <c r="E23" i="1"/>
  <c r="D23" i="1"/>
  <c r="B23" i="1"/>
  <c r="H22" i="1"/>
  <c r="G22" i="1"/>
  <c r="F22" i="1"/>
  <c r="E22" i="1"/>
  <c r="D22" i="1"/>
  <c r="B22" i="1"/>
  <c r="H21" i="1"/>
  <c r="G21" i="1"/>
  <c r="F21" i="1"/>
  <c r="E21" i="1"/>
  <c r="D21" i="1"/>
  <c r="B21" i="1"/>
  <c r="H20" i="1"/>
  <c r="G20" i="1"/>
  <c r="F20" i="1"/>
  <c r="E20" i="1"/>
  <c r="D20" i="1"/>
  <c r="B20" i="1"/>
  <c r="H19" i="1"/>
  <c r="G19" i="1"/>
  <c r="F19" i="1"/>
  <c r="E19" i="1"/>
  <c r="D19" i="1"/>
  <c r="B19" i="1"/>
  <c r="H18" i="1"/>
  <c r="G18" i="1"/>
  <c r="F18" i="1"/>
  <c r="E18" i="1"/>
  <c r="D18" i="1"/>
  <c r="B18" i="1"/>
  <c r="H17" i="1"/>
  <c r="G17" i="1"/>
  <c r="F17" i="1"/>
  <c r="E17" i="1"/>
  <c r="D17" i="1"/>
  <c r="B17" i="1"/>
  <c r="H16" i="1"/>
  <c r="F16" i="1"/>
  <c r="E16" i="1"/>
  <c r="D16" i="1"/>
  <c r="B16" i="1"/>
  <c r="H15" i="1"/>
  <c r="G15" i="1"/>
  <c r="F15" i="1"/>
  <c r="E15" i="1"/>
  <c r="D15" i="1"/>
  <c r="B15" i="1"/>
  <c r="H14" i="1"/>
  <c r="G14" i="1"/>
  <c r="F14" i="1"/>
  <c r="E14" i="1"/>
  <c r="D14" i="1"/>
  <c r="B14" i="1"/>
  <c r="H13" i="1"/>
  <c r="F13" i="1"/>
  <c r="E13" i="1"/>
  <c r="D13" i="1"/>
  <c r="B13" i="1"/>
  <c r="H12" i="1"/>
  <c r="G12" i="1"/>
  <c r="F12" i="1"/>
  <c r="E12" i="1"/>
  <c r="D12" i="1"/>
  <c r="B12" i="1"/>
  <c r="H11" i="1"/>
  <c r="G11" i="1"/>
  <c r="F11" i="1"/>
  <c r="E11" i="1"/>
  <c r="D11" i="1"/>
  <c r="B11" i="1"/>
  <c r="H10" i="1"/>
  <c r="G10" i="1"/>
  <c r="F10" i="1"/>
  <c r="E10" i="1"/>
  <c r="D10" i="1"/>
  <c r="B10" i="1"/>
  <c r="H9" i="1"/>
  <c r="G9" i="1"/>
  <c r="F9" i="1"/>
  <c r="E9" i="1"/>
  <c r="D9" i="1"/>
  <c r="B9" i="1"/>
  <c r="H8" i="1"/>
  <c r="G8" i="1"/>
  <c r="F8" i="1"/>
  <c r="E8" i="1"/>
  <c r="D8" i="1"/>
  <c r="B8" i="1"/>
  <c r="H7" i="1"/>
  <c r="G7" i="1"/>
  <c r="F7" i="1"/>
  <c r="E7" i="1"/>
  <c r="D7" i="1"/>
  <c r="B7" i="1"/>
  <c r="H6" i="1"/>
  <c r="G6" i="1"/>
  <c r="F6" i="1"/>
  <c r="E6" i="1"/>
  <c r="D6" i="1"/>
  <c r="B6" i="1"/>
  <c r="H5" i="1"/>
  <c r="G5" i="1"/>
  <c r="F5" i="1"/>
  <c r="E5" i="1"/>
  <c r="D5" i="1"/>
  <c r="B5" i="1"/>
  <c r="H4" i="1"/>
  <c r="G4" i="1"/>
  <c r="F4" i="1"/>
  <c r="E4" i="1"/>
  <c r="D4" i="1"/>
  <c r="B4" i="1"/>
  <c r="H3" i="1"/>
  <c r="G3" i="1"/>
  <c r="F3" i="1"/>
  <c r="E3" i="1"/>
  <c r="D3" i="1"/>
  <c r="B3" i="1"/>
  <c r="H2" i="1"/>
  <c r="G2" i="1"/>
  <c r="F2" i="1"/>
  <c r="E2" i="1"/>
  <c r="D2" i="1"/>
  <c r="B2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G13" i="1" l="1"/>
  <c r="G16" i="1" l="1"/>
  <c r="G23" i="1" l="1"/>
</calcChain>
</file>

<file path=xl/sharedStrings.xml><?xml version="1.0" encoding="utf-8"?>
<sst xmlns="http://schemas.openxmlformats.org/spreadsheetml/2006/main" count="53" uniqueCount="9">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</sst>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l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2">
          <cell r="A2">
            <v>44013</v>
          </cell>
          <cell r="G2" t="str">
            <v>CONAFE</v>
          </cell>
          <cell r="H2">
            <v>793849567</v>
          </cell>
          <cell r="Y2" t="str">
            <v>OC: 41552048 Active Energy 14,736,387 kWh</v>
          </cell>
          <cell r="Z2" t="str">
            <v>[TEE_2015/02][L]</v>
          </cell>
        </row>
        <row r="3">
          <cell r="G3" t="str">
            <v>CONAFE</v>
          </cell>
          <cell r="H3">
            <v>163841921</v>
          </cell>
          <cell r="Y3" t="str">
            <v>OC: 41552048 Capacity 28,764 kW</v>
          </cell>
          <cell r="Z3" t="str">
            <v>[BP_2015/02] [L]</v>
          </cell>
        </row>
        <row r="4">
          <cell r="G4" t="str">
            <v>CONAFE</v>
          </cell>
          <cell r="H4">
            <v>2</v>
          </cell>
          <cell r="Y4" t="str">
            <v>OC: 41552048 Reactive Energy</v>
          </cell>
          <cell r="Z4" t="str">
            <v>[ERA_2015/02][L]</v>
          </cell>
        </row>
        <row r="5">
          <cell r="G5" t="str">
            <v>CONAFE</v>
          </cell>
          <cell r="H5">
            <v>19801509</v>
          </cell>
          <cell r="Y5" t="str">
            <v>OC: 41552048 AAT</v>
          </cell>
          <cell r="Z5" t="str">
            <v>[AAT_2015/02][L]</v>
          </cell>
        </row>
        <row r="9">
          <cell r="G9" t="str">
            <v>ELECDA SIC</v>
          </cell>
          <cell r="H9">
            <v>1287524</v>
          </cell>
          <cell r="Y9" t="str">
            <v>OC: 41552075 Active Energy 24,038 kWh</v>
          </cell>
          <cell r="Z9" t="str">
            <v>[TEE_2015/02][L]</v>
          </cell>
        </row>
        <row r="10">
          <cell r="G10" t="str">
            <v>ELECDA SIC</v>
          </cell>
          <cell r="H10">
            <v>264254</v>
          </cell>
          <cell r="Y10" t="str">
            <v>OC: 41552075 Capacity 49 kW</v>
          </cell>
          <cell r="Z10" t="str">
            <v>[BP_2015/02] [L]</v>
          </cell>
        </row>
        <row r="11">
          <cell r="G11" t="str">
            <v>ELECDA SIC</v>
          </cell>
          <cell r="H11">
            <v>0</v>
          </cell>
          <cell r="Y11" t="str">
            <v>OC: 41552075 Reactive Energy</v>
          </cell>
          <cell r="Z11" t="str">
            <v>[ERA_2015/02][L]</v>
          </cell>
        </row>
        <row r="12">
          <cell r="G12" t="str">
            <v>ELECDA SIC</v>
          </cell>
          <cell r="H12">
            <v>13441</v>
          </cell>
          <cell r="Y12" t="str">
            <v>OC: 41552075 AAT</v>
          </cell>
          <cell r="Z12" t="str">
            <v>[AAT_2015/02][L]</v>
          </cell>
        </row>
        <row r="16">
          <cell r="G16" t="str">
            <v>EMELARI</v>
          </cell>
          <cell r="H16">
            <v>17512113</v>
          </cell>
          <cell r="Y16" t="str">
            <v>OC: 41552144 Active Energy 283,746 kWh</v>
          </cell>
          <cell r="Z16" t="str">
            <v>[TEE_2015/02][L]</v>
          </cell>
        </row>
        <row r="17">
          <cell r="G17" t="str">
            <v>EMELARI</v>
          </cell>
          <cell r="H17">
            <v>3386377.9999999995</v>
          </cell>
          <cell r="Y17" t="str">
            <v>OC: 41552144 Capacity 558 kW</v>
          </cell>
          <cell r="Z17" t="str">
            <v>[BP_2015/02] [L]</v>
          </cell>
        </row>
        <row r="18">
          <cell r="G18" t="str">
            <v>EMELARI</v>
          </cell>
          <cell r="H18">
            <v>6523</v>
          </cell>
          <cell r="Y18" t="str">
            <v>OC: 41552144 Reactive Energy</v>
          </cell>
          <cell r="Z18" t="str">
            <v>[ERA_2015/02][L]</v>
          </cell>
        </row>
        <row r="22">
          <cell r="G22" t="str">
            <v>COOPELAN</v>
          </cell>
          <cell r="H22">
            <v>32826593.467811711</v>
          </cell>
          <cell r="Y22" t="str">
            <v>Active Energy 712,635 kWh</v>
          </cell>
          <cell r="Z22" t="str">
            <v>[TEE_2015/02][L]</v>
          </cell>
        </row>
        <row r="23">
          <cell r="G23" t="str">
            <v>COOPELAN</v>
          </cell>
          <cell r="H23">
            <v>7125056.9947260479</v>
          </cell>
          <cell r="Y23" t="str">
            <v>Capacity 1,356 kW</v>
          </cell>
          <cell r="Z23" t="str">
            <v>[BP_2015/02] [L]</v>
          </cell>
        </row>
        <row r="24">
          <cell r="G24" t="str">
            <v>COOPELAN</v>
          </cell>
          <cell r="H24">
            <v>0</v>
          </cell>
          <cell r="Y24" t="str">
            <v>Reactive Energy</v>
          </cell>
          <cell r="Z24" t="str">
            <v>[ERA_2015/02][L]</v>
          </cell>
        </row>
        <row r="25">
          <cell r="G25" t="str">
            <v>COOPELAN</v>
          </cell>
          <cell r="H25">
            <v>10841624.085687011</v>
          </cell>
          <cell r="Y25" t="str">
            <v>AAT</v>
          </cell>
          <cell r="Z25" t="str">
            <v>[AAT_2015/02][L]</v>
          </cell>
        </row>
        <row r="29">
          <cell r="G29" t="str">
            <v>CODINER</v>
          </cell>
          <cell r="H29">
            <v>26099632.928519186</v>
          </cell>
          <cell r="Y29" t="str">
            <v>Active Energy 514,349 kWh</v>
          </cell>
          <cell r="Z29" t="str">
            <v>[TEE_2015/02][L]</v>
          </cell>
        </row>
        <row r="30">
          <cell r="G30" t="str">
            <v>CODINER</v>
          </cell>
          <cell r="H30">
            <v>1377800.237401</v>
          </cell>
          <cell r="Y30" t="str">
            <v>Capacity 255 kW</v>
          </cell>
          <cell r="Z30" t="str">
            <v>[BP_2015/02] [L]</v>
          </cell>
        </row>
        <row r="31">
          <cell r="G31" t="str">
            <v>CODINER</v>
          </cell>
          <cell r="H31">
            <v>2881.1212543444617</v>
          </cell>
          <cell r="Y31" t="str">
            <v>Reactive Energy</v>
          </cell>
          <cell r="Z31" t="str">
            <v>[ERA_2015/02][L]</v>
          </cell>
        </row>
        <row r="35">
          <cell r="G35" t="str">
            <v>COPELEC</v>
          </cell>
          <cell r="H35">
            <v>92065825.156271368</v>
          </cell>
          <cell r="Y35" t="str">
            <v>Active Energy 1,969,692 kWh</v>
          </cell>
          <cell r="Z35" t="str">
            <v>[TEE_2015/02][L]</v>
          </cell>
        </row>
        <row r="36">
          <cell r="G36" t="str">
            <v>COPELEC</v>
          </cell>
          <cell r="H36">
            <v>612.18081938634521</v>
          </cell>
          <cell r="Y36" t="str">
            <v>Capacity ,0 kW</v>
          </cell>
          <cell r="Z36" t="str">
            <v>[BP_2015/02] [L]</v>
          </cell>
        </row>
        <row r="37">
          <cell r="G37" t="str">
            <v>COPELEC</v>
          </cell>
          <cell r="H37">
            <v>0</v>
          </cell>
          <cell r="Y37" t="str">
            <v>Reactive Energy</v>
          </cell>
          <cell r="Z37" t="str">
            <v>[ERA_2015/02][L]</v>
          </cell>
        </row>
        <row r="38">
          <cell r="G38" t="str">
            <v>COPELEC</v>
          </cell>
          <cell r="H38">
            <v>10175406.487200834</v>
          </cell>
          <cell r="Y38" t="str">
            <v>AAT</v>
          </cell>
          <cell r="Z38" t="str">
            <v>[AAT_2015/02][L]</v>
          </cell>
        </row>
        <row r="42">
          <cell r="G42" t="str">
            <v>FRONTEL</v>
          </cell>
          <cell r="H42">
            <v>487467281.28043824</v>
          </cell>
          <cell r="Y42" t="str">
            <v>OC: A:2020343484_B:2020343487_C:2020343489 Active Energy 9,619,690 kWh</v>
          </cell>
          <cell r="Z42" t="str">
            <v>[TEE_2015/02][L]</v>
          </cell>
        </row>
        <row r="43">
          <cell r="G43" t="str">
            <v>FRONTEL</v>
          </cell>
          <cell r="H43">
            <v>103546516.57247347</v>
          </cell>
          <cell r="Y43" t="str">
            <v>Capacity 19,119 kW</v>
          </cell>
          <cell r="Z43" t="str">
            <v>[BP_2015/02] [L]</v>
          </cell>
        </row>
        <row r="44">
          <cell r="G44" t="str">
            <v>FRONTEL</v>
          </cell>
          <cell r="H44">
            <v>55314.511496570492</v>
          </cell>
          <cell r="Y44" t="str">
            <v>Reactive Energy</v>
          </cell>
          <cell r="Z44" t="str">
            <v>[ERA_2015/02][L]</v>
          </cell>
        </row>
        <row r="45">
          <cell r="G45" t="str">
            <v>FRONTEL</v>
          </cell>
          <cell r="H45">
            <v>26243663.053461876</v>
          </cell>
          <cell r="Y45" t="str">
            <v>AAT</v>
          </cell>
          <cell r="Z45" t="str">
            <v>[AAT_2015/02][L]</v>
          </cell>
        </row>
        <row r="49">
          <cell r="G49" t="str">
            <v>LUZ OSORNO</v>
          </cell>
          <cell r="H49">
            <v>56824010.191316135</v>
          </cell>
          <cell r="Y49" t="str">
            <v>OC: A:2020343516_B:2020343519_C:2020343521 Active Energy 1,081,319 kWh</v>
          </cell>
          <cell r="Z49" t="str">
            <v>[TEE_2015/02][L]</v>
          </cell>
        </row>
        <row r="50">
          <cell r="G50" t="str">
            <v>LUZ OSORNO</v>
          </cell>
          <cell r="H50">
            <v>10002976.539350949</v>
          </cell>
          <cell r="Y50" t="str">
            <v>Capacity 2,060 kW</v>
          </cell>
          <cell r="Z50" t="str">
            <v>[BP_2015/02] [L]</v>
          </cell>
        </row>
        <row r="51">
          <cell r="G51" t="str">
            <v>LUZ OSORNO</v>
          </cell>
          <cell r="H51">
            <v>494.95213172947126</v>
          </cell>
          <cell r="Y51" t="str">
            <v>Reactive Energy</v>
          </cell>
          <cell r="Z51" t="str">
            <v>[ERA_2015/02][L]</v>
          </cell>
        </row>
        <row r="52">
          <cell r="G52" t="str">
            <v>LUZ OSORNO</v>
          </cell>
          <cell r="H52">
            <v>509079.3855130006</v>
          </cell>
          <cell r="Y52" t="str">
            <v>AAT</v>
          </cell>
          <cell r="Z52" t="str">
            <v>[AAT_2015/02][L]</v>
          </cell>
        </row>
        <row r="56">
          <cell r="G56" t="str">
            <v>LUZLINARES</v>
          </cell>
          <cell r="H56">
            <v>2115044.844977852</v>
          </cell>
          <cell r="Y56" t="str">
            <v>Active Energy 41,238 kWh</v>
          </cell>
          <cell r="Z56" t="str">
            <v>[TEE_2015/02][L]</v>
          </cell>
        </row>
        <row r="57">
          <cell r="G57" t="str">
            <v>LUZLINARES</v>
          </cell>
          <cell r="H57">
            <v>112356.61595232224</v>
          </cell>
          <cell r="Y57" t="str">
            <v>Capacity 21 kW</v>
          </cell>
          <cell r="Z57" t="str">
            <v>[BP_2015/02] [L]</v>
          </cell>
        </row>
        <row r="58">
          <cell r="G58" t="str">
            <v>LUZLINARES</v>
          </cell>
          <cell r="H58">
            <v>0</v>
          </cell>
          <cell r="Y58" t="str">
            <v>Reactive Energy</v>
          </cell>
          <cell r="Z58" t="str">
            <v>[ERA_2015/02][L]</v>
          </cell>
        </row>
        <row r="59">
          <cell r="G59" t="str">
            <v>LUZLINARES</v>
          </cell>
          <cell r="H59">
            <v>14421.866513786084</v>
          </cell>
          <cell r="Y59" t="str">
            <v>AAT</v>
          </cell>
          <cell r="Z59" t="str">
            <v>[AAT_2015/02][L]</v>
          </cell>
        </row>
        <row r="63">
          <cell r="G63" t="str">
            <v>LUZPARRAL</v>
          </cell>
          <cell r="H63">
            <v>4657290.4216273744</v>
          </cell>
          <cell r="Y63" t="str">
            <v>Active Energy 91,229 kWh</v>
          </cell>
          <cell r="Z63" t="str">
            <v>[TEE_2015/02][L]</v>
          </cell>
        </row>
        <row r="64">
          <cell r="G64" t="str">
            <v>LUZPARRAL</v>
          </cell>
          <cell r="H64">
            <v>266637.81919236382</v>
          </cell>
          <cell r="Y64" t="str">
            <v>Capacity 49 kW</v>
          </cell>
          <cell r="Z64" t="str">
            <v>[BP_2015/02] [L]</v>
          </cell>
        </row>
        <row r="65">
          <cell r="G65" t="str">
            <v>LUZPARRAL</v>
          </cell>
          <cell r="H65">
            <v>0</v>
          </cell>
          <cell r="Y65" t="str">
            <v>Reactive Energy</v>
          </cell>
          <cell r="Z65" t="str">
            <v>[ERA_2015/02][L]</v>
          </cell>
        </row>
        <row r="66">
          <cell r="G66" t="str">
            <v>LUZPARRAL</v>
          </cell>
          <cell r="H66">
            <v>96210.986978683417</v>
          </cell>
          <cell r="Y66" t="str">
            <v>AAT</v>
          </cell>
          <cell r="Z66" t="str">
            <v>[AAT_2015/02][L]</v>
          </cell>
        </row>
        <row r="70">
          <cell r="G70" t="str">
            <v>EMELAT</v>
          </cell>
          <cell r="H70">
            <v>48024177.999999993</v>
          </cell>
          <cell r="Y70" t="str">
            <v>OC: 41552101 Active Energy 892,198 kWh</v>
          </cell>
          <cell r="Z70" t="str">
            <v>[TEE_2015/02][L]</v>
          </cell>
        </row>
        <row r="71">
          <cell r="G71" t="str">
            <v>EMELAT</v>
          </cell>
          <cell r="H71">
            <v>10023321</v>
          </cell>
          <cell r="Y71" t="str">
            <v>OC: 41552101 Capacity 1,820 kW</v>
          </cell>
          <cell r="Z71" t="str">
            <v>[BP_2015/02] [L]</v>
          </cell>
        </row>
        <row r="72">
          <cell r="G72" t="str">
            <v>EMELAT</v>
          </cell>
          <cell r="H72">
            <v>1068</v>
          </cell>
          <cell r="Y72" t="str">
            <v>OC: 41552101 Reactive Energy</v>
          </cell>
          <cell r="Z72" t="str">
            <v>[ERA_2015/02][L]</v>
          </cell>
        </row>
        <row r="76">
          <cell r="G76" t="str">
            <v>SAESA</v>
          </cell>
          <cell r="H76">
            <v>758351314.60214829</v>
          </cell>
          <cell r="Y76" t="str">
            <v>A:2020343548_B:2020343551_C:2020343553 Active Energy 14,463,860 kWh</v>
          </cell>
          <cell r="Z76" t="str">
            <v>[TEE_2015/02][L]</v>
          </cell>
        </row>
        <row r="77">
          <cell r="G77" t="str">
            <v>SAESA</v>
          </cell>
          <cell r="H77">
            <v>134866913.49991736</v>
          </cell>
          <cell r="Y77" t="str">
            <v>Capacity 26,843 kW</v>
          </cell>
          <cell r="Z77" t="str">
            <v>[BP_2015/02] [L]</v>
          </cell>
        </row>
        <row r="78">
          <cell r="G78" t="str">
            <v>SAESA</v>
          </cell>
          <cell r="H78">
            <v>692.2645004644329</v>
          </cell>
          <cell r="Y78" t="str">
            <v>Reactive Energy</v>
          </cell>
          <cell r="Z78" t="str">
            <v>[ERA_2015/02][L]</v>
          </cell>
        </row>
        <row r="79">
          <cell r="G79" t="str">
            <v>SAESA</v>
          </cell>
          <cell r="H79">
            <v>0</v>
          </cell>
          <cell r="Y79" t="str">
            <v>AAT</v>
          </cell>
          <cell r="Z79" t="str">
            <v>[AAT_2015/02][L]</v>
          </cell>
        </row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4CE2-DD3A-49F7-ACB6-66CFFCFC531C}">
  <dimension ref="A1:N46"/>
  <sheetViews>
    <sheetView tabSelected="1" zoomScale="85" zoomScaleNormal="85" workbookViewId="0">
      <selection activeCell="A3" sqref="A3:A46"/>
    </sheetView>
  </sheetViews>
  <sheetFormatPr baseColWidth="10" defaultColWidth="11.42578125" defaultRowHeight="12.75" x14ac:dyDescent="0.2"/>
  <cols>
    <col min="1" max="1" width="6.7109375" style="4" customWidth="1"/>
    <col min="2" max="2" width="11.140625" style="4" bestFit="1" customWidth="1"/>
    <col min="3" max="3" width="17.140625" style="4" bestFit="1" customWidth="1"/>
    <col min="4" max="4" width="14.42578125" style="4" bestFit="1" customWidth="1"/>
    <col min="5" max="5" width="4.71093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10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tr">
        <f>[1]Facturación!G2</f>
        <v>CONAFE</v>
      </c>
      <c r="C2" s="4" t="s">
        <v>8</v>
      </c>
      <c r="D2" s="4" t="str">
        <f>+[1]Facturación!Z2</f>
        <v>[TEE_2015/02][L]</v>
      </c>
      <c r="E2" s="5">
        <f>MONTH([1]Facturación!$A$2)</f>
        <v>7</v>
      </c>
      <c r="F2" s="5">
        <f>YEAR([1]Facturación!$A$2)</f>
        <v>2020</v>
      </c>
      <c r="G2" s="6">
        <f>[1]Facturación!H2</f>
        <v>793849567</v>
      </c>
      <c r="H2" s="6" t="str">
        <f>+[1]Facturación!Y2</f>
        <v>OC: 41552048 Active Energy 14,736,387 kWh</v>
      </c>
      <c r="I2" s="6"/>
      <c r="J2" s="6"/>
    </row>
    <row r="3" spans="1:10" x14ac:dyDescent="0.2">
      <c r="A3" s="4">
        <f t="shared" ref="A3:A46" si="0">IF(B2=B3,A2,A2+1)</f>
        <v>1</v>
      </c>
      <c r="B3" s="4" t="str">
        <f>[1]Facturación!G3</f>
        <v>CONAFE</v>
      </c>
      <c r="C3" s="4" t="s">
        <v>8</v>
      </c>
      <c r="D3" s="4" t="str">
        <f>+[1]Facturación!Z3</f>
        <v>[BP_2015/02] [L]</v>
      </c>
      <c r="E3" s="5">
        <f>MONTH([1]Facturación!$A$2)</f>
        <v>7</v>
      </c>
      <c r="F3" s="5">
        <f>YEAR([1]Facturación!$A$2)</f>
        <v>2020</v>
      </c>
      <c r="G3" s="6">
        <f>[1]Facturación!H3</f>
        <v>163841921</v>
      </c>
      <c r="H3" s="6" t="str">
        <f>+[1]Facturación!Y3</f>
        <v>OC: 41552048 Capacity 28,764 kW</v>
      </c>
      <c r="I3" s="6"/>
      <c r="J3" s="6"/>
    </row>
    <row r="4" spans="1:10" x14ac:dyDescent="0.2">
      <c r="A4" s="4">
        <f t="shared" si="0"/>
        <v>1</v>
      </c>
      <c r="B4" s="4" t="str">
        <f>[1]Facturación!G4</f>
        <v>CONAFE</v>
      </c>
      <c r="C4" s="4" t="s">
        <v>8</v>
      </c>
      <c r="D4" s="4" t="str">
        <f>+[1]Facturación!Z4</f>
        <v>[ERA_2015/02][L]</v>
      </c>
      <c r="E4" s="5">
        <f>MONTH([1]Facturación!$A$2)</f>
        <v>7</v>
      </c>
      <c r="F4" s="5">
        <f>YEAR([1]Facturación!$A$2)</f>
        <v>2020</v>
      </c>
      <c r="G4" s="6">
        <f>[1]Facturación!H4</f>
        <v>2</v>
      </c>
      <c r="H4" s="6" t="str">
        <f>+[1]Facturación!Y4</f>
        <v>OC: 41552048 Reactive Energy</v>
      </c>
      <c r="I4" s="6"/>
      <c r="J4" s="6"/>
    </row>
    <row r="5" spans="1:10" x14ac:dyDescent="0.2">
      <c r="A5" s="4">
        <f t="shared" si="0"/>
        <v>1</v>
      </c>
      <c r="B5" s="4" t="str">
        <f>[1]Facturación!G5</f>
        <v>CONAFE</v>
      </c>
      <c r="C5" s="4" t="s">
        <v>8</v>
      </c>
      <c r="D5" s="4" t="str">
        <f>+[1]Facturación!Z5</f>
        <v>[AAT_2015/02][L]</v>
      </c>
      <c r="E5" s="5">
        <f>MONTH([1]Facturación!$A$2)</f>
        <v>7</v>
      </c>
      <c r="F5" s="5">
        <f>YEAR([1]Facturación!$A$2)</f>
        <v>2020</v>
      </c>
      <c r="G5" s="6">
        <f>[1]Facturación!H5</f>
        <v>19801509</v>
      </c>
      <c r="H5" s="6" t="str">
        <f>+[1]Facturación!Y5</f>
        <v>OC: 41552048 AAT</v>
      </c>
      <c r="I5" s="6"/>
      <c r="J5" s="6"/>
    </row>
    <row r="6" spans="1:10" x14ac:dyDescent="0.2">
      <c r="A6" s="4">
        <f t="shared" si="0"/>
        <v>2</v>
      </c>
      <c r="B6" s="4" t="str">
        <f>[1]Facturación!G9</f>
        <v>ELECDA SIC</v>
      </c>
      <c r="C6" s="4" t="s">
        <v>8</v>
      </c>
      <c r="D6" s="4" t="str">
        <f>+[1]Facturación!Z9</f>
        <v>[TEE_2015/02][L]</v>
      </c>
      <c r="E6" s="5">
        <f>MONTH([1]Facturación!$A$2)</f>
        <v>7</v>
      </c>
      <c r="F6" s="5">
        <f>YEAR([1]Facturación!$A$2)</f>
        <v>2020</v>
      </c>
      <c r="G6" s="6">
        <f>[1]Facturación!H9</f>
        <v>1287524</v>
      </c>
      <c r="H6" s="6" t="str">
        <f>+[1]Facturación!Y9</f>
        <v>OC: 41552075 Active Energy 24,038 kWh</v>
      </c>
      <c r="I6" s="6"/>
      <c r="J6" s="6"/>
    </row>
    <row r="7" spans="1:10" x14ac:dyDescent="0.2">
      <c r="A7" s="4">
        <f t="shared" si="0"/>
        <v>2</v>
      </c>
      <c r="B7" s="4" t="str">
        <f>[1]Facturación!G10</f>
        <v>ELECDA SIC</v>
      </c>
      <c r="C7" s="4" t="s">
        <v>8</v>
      </c>
      <c r="D7" s="4" t="str">
        <f>+[1]Facturación!Z10</f>
        <v>[BP_2015/02] [L]</v>
      </c>
      <c r="E7" s="5">
        <f>MONTH([1]Facturación!$A$2)</f>
        <v>7</v>
      </c>
      <c r="F7" s="5">
        <f>YEAR([1]Facturación!$A$2)</f>
        <v>2020</v>
      </c>
      <c r="G7" s="6">
        <f>[1]Facturación!H10</f>
        <v>264254</v>
      </c>
      <c r="H7" s="6" t="str">
        <f>+[1]Facturación!Y10</f>
        <v>OC: 41552075 Capacity 49 kW</v>
      </c>
      <c r="I7" s="6"/>
      <c r="J7" s="6"/>
    </row>
    <row r="8" spans="1:10" x14ac:dyDescent="0.2">
      <c r="A8" s="4">
        <f t="shared" si="0"/>
        <v>2</v>
      </c>
      <c r="B8" s="4" t="str">
        <f>[1]Facturación!G11</f>
        <v>ELECDA SIC</v>
      </c>
      <c r="C8" s="4" t="s">
        <v>8</v>
      </c>
      <c r="D8" s="4" t="str">
        <f>+[1]Facturación!Z11</f>
        <v>[ERA_2015/02][L]</v>
      </c>
      <c r="E8" s="5">
        <f>MONTH([1]Facturación!$A$2)</f>
        <v>7</v>
      </c>
      <c r="F8" s="5">
        <f>YEAR([1]Facturación!$A$2)</f>
        <v>2020</v>
      </c>
      <c r="G8" s="6">
        <f>[1]Facturación!H11</f>
        <v>0</v>
      </c>
      <c r="H8" s="6" t="str">
        <f>+[1]Facturación!Y11</f>
        <v>OC: 41552075 Reactive Energy</v>
      </c>
      <c r="I8" s="6"/>
      <c r="J8" s="6"/>
    </row>
    <row r="9" spans="1:10" x14ac:dyDescent="0.2">
      <c r="A9" s="4">
        <f t="shared" si="0"/>
        <v>2</v>
      </c>
      <c r="B9" s="4" t="str">
        <f>[1]Facturación!G12</f>
        <v>ELECDA SIC</v>
      </c>
      <c r="C9" s="4" t="s">
        <v>8</v>
      </c>
      <c r="D9" s="4" t="str">
        <f>+[1]Facturación!Z12</f>
        <v>[AAT_2015/02][L]</v>
      </c>
      <c r="E9" s="5">
        <f>MONTH([1]Facturación!$A$2)</f>
        <v>7</v>
      </c>
      <c r="F9" s="5">
        <f>YEAR([1]Facturación!$A$2)</f>
        <v>2020</v>
      </c>
      <c r="G9" s="6">
        <f>[1]Facturación!H12</f>
        <v>13441</v>
      </c>
      <c r="H9" s="6" t="str">
        <f>+[1]Facturación!Y12</f>
        <v>OC: 41552075 AAT</v>
      </c>
      <c r="I9" s="6"/>
      <c r="J9" s="6"/>
    </row>
    <row r="10" spans="1:10" x14ac:dyDescent="0.2">
      <c r="A10" s="4">
        <f t="shared" si="0"/>
        <v>3</v>
      </c>
      <c r="B10" s="4" t="str">
        <f>[1]Facturación!G16</f>
        <v>EMELARI</v>
      </c>
      <c r="C10" s="4" t="s">
        <v>8</v>
      </c>
      <c r="D10" s="4" t="str">
        <f>+[1]Facturación!Z16</f>
        <v>[TEE_2015/02][L]</v>
      </c>
      <c r="E10" s="5">
        <f>MONTH([1]Facturación!$A$2)</f>
        <v>7</v>
      </c>
      <c r="F10" s="5">
        <f>YEAR([1]Facturación!$A$2)</f>
        <v>2020</v>
      </c>
      <c r="G10" s="6">
        <f>[1]Facturación!H16</f>
        <v>17512113</v>
      </c>
      <c r="H10" s="6" t="str">
        <f>+[1]Facturación!Y16</f>
        <v>OC: 41552144 Active Energy 283,746 kWh</v>
      </c>
      <c r="I10" s="6"/>
      <c r="J10" s="6"/>
    </row>
    <row r="11" spans="1:10" x14ac:dyDescent="0.2">
      <c r="A11" s="4">
        <f t="shared" si="0"/>
        <v>3</v>
      </c>
      <c r="B11" s="4" t="str">
        <f>[1]Facturación!G17</f>
        <v>EMELARI</v>
      </c>
      <c r="C11" s="4" t="s">
        <v>8</v>
      </c>
      <c r="D11" s="4" t="str">
        <f>+[1]Facturación!Z17</f>
        <v>[BP_2015/02] [L]</v>
      </c>
      <c r="E11" s="5">
        <f>MONTH([1]Facturación!$A$2)</f>
        <v>7</v>
      </c>
      <c r="F11" s="5">
        <f>YEAR([1]Facturación!$A$2)</f>
        <v>2020</v>
      </c>
      <c r="G11" s="6">
        <f>[1]Facturación!H17</f>
        <v>3386377.9999999995</v>
      </c>
      <c r="H11" s="6" t="str">
        <f>+[1]Facturación!Y17</f>
        <v>OC: 41552144 Capacity 558 kW</v>
      </c>
      <c r="I11" s="6"/>
      <c r="J11" s="6"/>
    </row>
    <row r="12" spans="1:10" x14ac:dyDescent="0.2">
      <c r="A12" s="4">
        <f t="shared" si="0"/>
        <v>3</v>
      </c>
      <c r="B12" s="4" t="str">
        <f>[1]Facturación!G18</f>
        <v>EMELARI</v>
      </c>
      <c r="C12" s="4" t="s">
        <v>8</v>
      </c>
      <c r="D12" s="4" t="str">
        <f>+[1]Facturación!Z18</f>
        <v>[ERA_2015/02][L]</v>
      </c>
      <c r="E12" s="5">
        <f>MONTH([1]Facturación!$A$2)</f>
        <v>7</v>
      </c>
      <c r="F12" s="5">
        <f>YEAR([1]Facturación!$A$2)</f>
        <v>2020</v>
      </c>
      <c r="G12" s="6">
        <f>[1]Facturación!H18</f>
        <v>6523</v>
      </c>
      <c r="H12" s="6" t="str">
        <f>+[1]Facturación!Y18</f>
        <v>OC: 41552144 Reactive Energy</v>
      </c>
      <c r="I12" s="6"/>
      <c r="J12" s="6"/>
    </row>
    <row r="13" spans="1:10" x14ac:dyDescent="0.2">
      <c r="A13" s="4">
        <f t="shared" si="0"/>
        <v>4</v>
      </c>
      <c r="B13" s="4" t="str">
        <f>[1]Facturación!G22</f>
        <v>COOPELAN</v>
      </c>
      <c r="C13" s="4" t="s">
        <v>8</v>
      </c>
      <c r="D13" s="4" t="str">
        <f>+[1]Facturación!Z22</f>
        <v>[TEE_2015/02][L]</v>
      </c>
      <c r="E13" s="5">
        <f>MONTH([1]Facturación!$A$2)</f>
        <v>7</v>
      </c>
      <c r="F13" s="5">
        <f>YEAR([1]Facturación!$A$2)</f>
        <v>2020</v>
      </c>
      <c r="G13" s="6">
        <f ca="1">[1]Facturación!H22</f>
        <v>32826593.467811711</v>
      </c>
      <c r="H13" s="6" t="str">
        <f>+[1]Facturación!Y22</f>
        <v>Active Energy 712,635 kWh</v>
      </c>
      <c r="I13" s="6"/>
      <c r="J13" s="6"/>
    </row>
    <row r="14" spans="1:10" x14ac:dyDescent="0.2">
      <c r="A14" s="4">
        <f t="shared" si="0"/>
        <v>4</v>
      </c>
      <c r="B14" s="4" t="str">
        <f>[1]Facturación!G23</f>
        <v>COOPELAN</v>
      </c>
      <c r="C14" s="4" t="s">
        <v>8</v>
      </c>
      <c r="D14" s="4" t="str">
        <f>+[1]Facturación!Z23</f>
        <v>[BP_2015/02] [L]</v>
      </c>
      <c r="E14" s="5">
        <f>MONTH([1]Facturación!$A$2)</f>
        <v>7</v>
      </c>
      <c r="F14" s="5">
        <f>YEAR([1]Facturación!$A$2)</f>
        <v>2020</v>
      </c>
      <c r="G14" s="6">
        <f>[1]Facturación!H23</f>
        <v>7125056.9947260479</v>
      </c>
      <c r="H14" s="6" t="str">
        <f>+[1]Facturación!Y23</f>
        <v>Capacity 1,356 kW</v>
      </c>
      <c r="I14" s="6"/>
      <c r="J14" s="6"/>
    </row>
    <row r="15" spans="1:10" x14ac:dyDescent="0.2">
      <c r="A15" s="4">
        <f t="shared" si="0"/>
        <v>4</v>
      </c>
      <c r="B15" s="4" t="str">
        <f>[1]Facturación!G24</f>
        <v>COOPELAN</v>
      </c>
      <c r="C15" s="4" t="s">
        <v>8</v>
      </c>
      <c r="D15" s="4" t="str">
        <f>+[1]Facturación!Z24</f>
        <v>[ERA_2015/02][L]</v>
      </c>
      <c r="E15" s="5">
        <f>MONTH([1]Facturación!$A$2)</f>
        <v>7</v>
      </c>
      <c r="F15" s="5">
        <f>YEAR([1]Facturación!$A$2)</f>
        <v>2020</v>
      </c>
      <c r="G15" s="6">
        <f>[1]Facturación!H24</f>
        <v>0</v>
      </c>
      <c r="H15" s="6" t="str">
        <f>+[1]Facturación!Y24</f>
        <v>Reactive Energy</v>
      </c>
      <c r="I15" s="6"/>
      <c r="J15" s="6"/>
    </row>
    <row r="16" spans="1:10" x14ac:dyDescent="0.2">
      <c r="A16" s="4">
        <f t="shared" si="0"/>
        <v>4</v>
      </c>
      <c r="B16" s="4" t="str">
        <f>[1]Facturación!G25</f>
        <v>COOPELAN</v>
      </c>
      <c r="C16" s="4" t="s">
        <v>8</v>
      </c>
      <c r="D16" s="4" t="str">
        <f>+[1]Facturación!Z25</f>
        <v>[AAT_2015/02][L]</v>
      </c>
      <c r="E16" s="5">
        <f>MONTH([1]Facturación!$A$2)</f>
        <v>7</v>
      </c>
      <c r="F16" s="5">
        <f>YEAR([1]Facturación!$A$2)</f>
        <v>2020</v>
      </c>
      <c r="G16" s="6">
        <f ca="1">[1]Facturación!H25</f>
        <v>10841624.085687011</v>
      </c>
      <c r="H16" s="6" t="str">
        <f>+[1]Facturación!Y25</f>
        <v>AAT</v>
      </c>
      <c r="I16" s="6"/>
      <c r="J16" s="6"/>
    </row>
    <row r="17" spans="1:14" x14ac:dyDescent="0.2">
      <c r="A17" s="4">
        <f t="shared" si="0"/>
        <v>5</v>
      </c>
      <c r="B17" s="4" t="str">
        <f>[1]Facturación!G29</f>
        <v>CODINER</v>
      </c>
      <c r="C17" s="4" t="s">
        <v>8</v>
      </c>
      <c r="D17" s="4" t="str">
        <f>+[1]Facturación!Z29</f>
        <v>[TEE_2015/02][L]</v>
      </c>
      <c r="E17" s="5">
        <f>MONTH([1]Facturación!$A$2)</f>
        <v>7</v>
      </c>
      <c r="F17" s="5">
        <f>YEAR([1]Facturación!$A$2)</f>
        <v>2020</v>
      </c>
      <c r="G17" s="6">
        <f>[1]Facturación!H29</f>
        <v>26099632.928519186</v>
      </c>
      <c r="H17" s="6" t="str">
        <f>+[1]Facturación!Y29</f>
        <v>Active Energy 514,349 kWh</v>
      </c>
      <c r="I17" s="6"/>
      <c r="J17" s="6"/>
    </row>
    <row r="18" spans="1:14" x14ac:dyDescent="0.2">
      <c r="A18" s="4">
        <f t="shared" si="0"/>
        <v>5</v>
      </c>
      <c r="B18" s="4" t="str">
        <f>[1]Facturación!G30</f>
        <v>CODINER</v>
      </c>
      <c r="C18" s="4" t="s">
        <v>8</v>
      </c>
      <c r="D18" s="4" t="str">
        <f>+[1]Facturación!Z30</f>
        <v>[BP_2015/02] [L]</v>
      </c>
      <c r="E18" s="5">
        <f>MONTH([1]Facturación!$A$2)</f>
        <v>7</v>
      </c>
      <c r="F18" s="5">
        <f>YEAR([1]Facturación!$A$2)</f>
        <v>2020</v>
      </c>
      <c r="G18" s="6">
        <f>[1]Facturación!H30</f>
        <v>1377800.237401</v>
      </c>
      <c r="H18" s="6" t="str">
        <f>+[1]Facturación!Y30</f>
        <v>Capacity 255 kW</v>
      </c>
      <c r="I18" s="6"/>
      <c r="J18" s="6"/>
    </row>
    <row r="19" spans="1:14" x14ac:dyDescent="0.2">
      <c r="A19" s="4">
        <f t="shared" si="0"/>
        <v>5</v>
      </c>
      <c r="B19" s="4" t="str">
        <f>[1]Facturación!G31</f>
        <v>CODINER</v>
      </c>
      <c r="C19" s="4" t="s">
        <v>8</v>
      </c>
      <c r="D19" s="4" t="str">
        <f>+[1]Facturación!Z31</f>
        <v>[ERA_2015/02][L]</v>
      </c>
      <c r="E19" s="5">
        <f>MONTH([1]Facturación!$A$2)</f>
        <v>7</v>
      </c>
      <c r="F19" s="5">
        <f>YEAR([1]Facturación!$A$2)</f>
        <v>2020</v>
      </c>
      <c r="G19" s="6">
        <f>[1]Facturación!H31</f>
        <v>2881.1212543444617</v>
      </c>
      <c r="H19" s="6" t="str">
        <f>+[1]Facturación!Y31</f>
        <v>Reactive Energy</v>
      </c>
      <c r="I19" s="6"/>
      <c r="J19" s="6"/>
    </row>
    <row r="20" spans="1:14" x14ac:dyDescent="0.2">
      <c r="A20" s="4">
        <f t="shared" si="0"/>
        <v>6</v>
      </c>
      <c r="B20" s="4" t="str">
        <f>[1]Facturación!G35</f>
        <v>COPELEC</v>
      </c>
      <c r="C20" s="4" t="s">
        <v>8</v>
      </c>
      <c r="D20" s="4" t="str">
        <f>+[1]Facturación!Z35</f>
        <v>[TEE_2015/02][L]</v>
      </c>
      <c r="E20" s="5">
        <f>MONTH([1]Facturación!$A$2)</f>
        <v>7</v>
      </c>
      <c r="F20" s="5">
        <f>YEAR([1]Facturación!$A$2)</f>
        <v>2020</v>
      </c>
      <c r="G20" s="6">
        <f>[1]Facturación!H35</f>
        <v>92065825.156271368</v>
      </c>
      <c r="H20" s="6" t="str">
        <f>+[1]Facturación!Y35</f>
        <v>Active Energy 1,969,692 kWh</v>
      </c>
      <c r="I20" s="6"/>
      <c r="J20" s="6"/>
    </row>
    <row r="21" spans="1:14" x14ac:dyDescent="0.2">
      <c r="A21" s="4">
        <f t="shared" si="0"/>
        <v>6</v>
      </c>
      <c r="B21" s="4" t="str">
        <f>[1]Facturación!G36</f>
        <v>COPELEC</v>
      </c>
      <c r="C21" s="4" t="s">
        <v>8</v>
      </c>
      <c r="D21" s="4" t="str">
        <f>+[1]Facturación!Z36</f>
        <v>[BP_2015/02] [L]</v>
      </c>
      <c r="E21" s="5">
        <f>MONTH([1]Facturación!$A$2)</f>
        <v>7</v>
      </c>
      <c r="F21" s="5">
        <f>YEAR([1]Facturación!$A$2)</f>
        <v>2020</v>
      </c>
      <c r="G21" s="6">
        <f>[1]Facturación!H36</f>
        <v>612.18081938634521</v>
      </c>
      <c r="H21" s="6" t="str">
        <f>+[1]Facturación!Y36</f>
        <v>Capacity ,0 kW</v>
      </c>
      <c r="I21" s="6"/>
      <c r="J21" s="6"/>
    </row>
    <row r="22" spans="1:14" x14ac:dyDescent="0.2">
      <c r="A22" s="4">
        <f t="shared" si="0"/>
        <v>6</v>
      </c>
      <c r="B22" s="4" t="str">
        <f>[1]Facturación!G37</f>
        <v>COPELEC</v>
      </c>
      <c r="C22" s="4" t="s">
        <v>8</v>
      </c>
      <c r="D22" s="4" t="str">
        <f>+[1]Facturación!Z37</f>
        <v>[ERA_2015/02][L]</v>
      </c>
      <c r="E22" s="5">
        <f>MONTH([1]Facturación!$A$2)</f>
        <v>7</v>
      </c>
      <c r="F22" s="5">
        <f>YEAR([1]Facturación!$A$2)</f>
        <v>2020</v>
      </c>
      <c r="G22" s="6">
        <f>[1]Facturación!H37</f>
        <v>0</v>
      </c>
      <c r="H22" s="6" t="str">
        <f>+[1]Facturación!Y37</f>
        <v>Reactive Energy</v>
      </c>
      <c r="I22" s="6"/>
      <c r="J22" s="6"/>
    </row>
    <row r="23" spans="1:14" x14ac:dyDescent="0.2">
      <c r="A23" s="4">
        <f t="shared" si="0"/>
        <v>6</v>
      </c>
      <c r="B23" s="4" t="str">
        <f>[1]Facturación!G38</f>
        <v>COPELEC</v>
      </c>
      <c r="C23" s="4" t="s">
        <v>8</v>
      </c>
      <c r="D23" s="4" t="str">
        <f>+[1]Facturación!Z38</f>
        <v>[AAT_2015/02][L]</v>
      </c>
      <c r="E23" s="5">
        <f>MONTH([1]Facturación!$A$2)</f>
        <v>7</v>
      </c>
      <c r="F23" s="5">
        <f>YEAR([1]Facturación!$A$2)</f>
        <v>2020</v>
      </c>
      <c r="G23" s="6">
        <f ca="1">[1]Facturación!H38</f>
        <v>10175406.487200834</v>
      </c>
      <c r="H23" s="6" t="str">
        <f>+[1]Facturación!Y38</f>
        <v>AAT</v>
      </c>
      <c r="I23" s="6"/>
      <c r="J23" s="6"/>
    </row>
    <row r="24" spans="1:14" x14ac:dyDescent="0.2">
      <c r="A24" s="4">
        <f t="shared" si="0"/>
        <v>7</v>
      </c>
      <c r="B24" s="4" t="str">
        <f>[1]Facturación!G42</f>
        <v>FRONTEL</v>
      </c>
      <c r="C24" s="4" t="s">
        <v>8</v>
      </c>
      <c r="D24" s="4" t="str">
        <f>+[1]Facturación!Z42</f>
        <v>[TEE_2015/02][L]</v>
      </c>
      <c r="E24" s="5">
        <f>MONTH([1]Facturación!$A$2)</f>
        <v>7</v>
      </c>
      <c r="F24" s="5">
        <f>YEAR([1]Facturación!$A$2)</f>
        <v>2020</v>
      </c>
      <c r="G24" s="6">
        <f>[1]Facturación!H42</f>
        <v>487467281.28043824</v>
      </c>
      <c r="H24" s="6" t="str">
        <f>+[1]Facturación!Y42</f>
        <v>OC: A:2020343484_B:2020343487_C:2020343489 Active Energy 9,619,690 kWh</v>
      </c>
      <c r="I24" s="6"/>
      <c r="J24" s="6"/>
      <c r="N24" s="4"/>
    </row>
    <row r="25" spans="1:14" x14ac:dyDescent="0.2">
      <c r="A25" s="4">
        <f t="shared" si="0"/>
        <v>7</v>
      </c>
      <c r="B25" s="4" t="str">
        <f>[1]Facturación!G43</f>
        <v>FRONTEL</v>
      </c>
      <c r="C25" s="4" t="s">
        <v>8</v>
      </c>
      <c r="D25" s="4" t="str">
        <f>+[1]Facturación!Z43</f>
        <v>[BP_2015/02] [L]</v>
      </c>
      <c r="E25" s="5">
        <f>MONTH([1]Facturación!$A$2)</f>
        <v>7</v>
      </c>
      <c r="F25" s="5">
        <f>YEAR([1]Facturación!$A$2)</f>
        <v>2020</v>
      </c>
      <c r="G25" s="6">
        <f>[1]Facturación!H43</f>
        <v>103546516.57247347</v>
      </c>
      <c r="H25" s="6" t="str">
        <f>+[1]Facturación!Y43</f>
        <v>Capacity 19,119 kW</v>
      </c>
      <c r="I25" s="6"/>
      <c r="J25" s="6"/>
    </row>
    <row r="26" spans="1:14" x14ac:dyDescent="0.2">
      <c r="A26" s="4">
        <f t="shared" si="0"/>
        <v>7</v>
      </c>
      <c r="B26" s="4" t="str">
        <f>[1]Facturación!G44</f>
        <v>FRONTEL</v>
      </c>
      <c r="C26" s="4" t="s">
        <v>8</v>
      </c>
      <c r="D26" s="4" t="str">
        <f>+[1]Facturación!Z44</f>
        <v>[ERA_2015/02][L]</v>
      </c>
      <c r="E26" s="5">
        <f>MONTH([1]Facturación!$A$2)</f>
        <v>7</v>
      </c>
      <c r="F26" s="5">
        <f>YEAR([1]Facturación!$A$2)</f>
        <v>2020</v>
      </c>
      <c r="G26" s="6">
        <f>[1]Facturación!H44</f>
        <v>55314.511496570492</v>
      </c>
      <c r="H26" s="6" t="str">
        <f>+[1]Facturación!Y44</f>
        <v>Reactive Energy</v>
      </c>
      <c r="I26" s="6"/>
      <c r="J26" s="6"/>
    </row>
    <row r="27" spans="1:14" x14ac:dyDescent="0.2">
      <c r="A27" s="4">
        <f t="shared" si="0"/>
        <v>7</v>
      </c>
      <c r="B27" s="4" t="str">
        <f>[1]Facturación!G45</f>
        <v>FRONTEL</v>
      </c>
      <c r="C27" s="4" t="s">
        <v>8</v>
      </c>
      <c r="D27" s="4" t="str">
        <f>+[1]Facturación!Z45</f>
        <v>[AAT_2015/02][L]</v>
      </c>
      <c r="E27" s="5">
        <f>MONTH([1]Facturación!$A$2)</f>
        <v>7</v>
      </c>
      <c r="F27" s="5">
        <f>YEAR([1]Facturación!$A$2)</f>
        <v>2020</v>
      </c>
      <c r="G27" s="6">
        <f>[1]Facturación!H45</f>
        <v>26243663.053461876</v>
      </c>
      <c r="H27" s="6" t="str">
        <f>+[1]Facturación!Y45</f>
        <v>AAT</v>
      </c>
      <c r="I27" s="6"/>
      <c r="J27" s="6"/>
    </row>
    <row r="28" spans="1:14" x14ac:dyDescent="0.2">
      <c r="A28" s="4">
        <f t="shared" si="0"/>
        <v>8</v>
      </c>
      <c r="B28" s="4" t="str">
        <f>[1]Facturación!G49</f>
        <v>LUZ OSORNO</v>
      </c>
      <c r="C28" s="4" t="s">
        <v>8</v>
      </c>
      <c r="D28" s="4" t="str">
        <f>+[1]Facturación!Z49</f>
        <v>[TEE_2015/02][L]</v>
      </c>
      <c r="E28" s="5">
        <f>MONTH([1]Facturación!$A$2)</f>
        <v>7</v>
      </c>
      <c r="F28" s="5">
        <f>YEAR([1]Facturación!$A$2)</f>
        <v>2020</v>
      </c>
      <c r="G28" s="6">
        <f>[1]Facturación!H49</f>
        <v>56824010.191316135</v>
      </c>
      <c r="H28" s="6" t="str">
        <f>+[1]Facturación!Y49</f>
        <v>OC: A:2020343516_B:2020343519_C:2020343521 Active Energy 1,081,319 kWh</v>
      </c>
      <c r="I28" s="6"/>
      <c r="J28" s="6"/>
    </row>
    <row r="29" spans="1:14" x14ac:dyDescent="0.2">
      <c r="A29" s="4">
        <f t="shared" si="0"/>
        <v>8</v>
      </c>
      <c r="B29" s="4" t="str">
        <f>[1]Facturación!G50</f>
        <v>LUZ OSORNO</v>
      </c>
      <c r="C29" s="4" t="s">
        <v>8</v>
      </c>
      <c r="D29" s="4" t="str">
        <f>+[1]Facturación!Z50</f>
        <v>[BP_2015/02] [L]</v>
      </c>
      <c r="E29" s="5">
        <f>MONTH([1]Facturación!$A$2)</f>
        <v>7</v>
      </c>
      <c r="F29" s="5">
        <f>YEAR([1]Facturación!$A$2)</f>
        <v>2020</v>
      </c>
      <c r="G29" s="6">
        <f>[1]Facturación!H50</f>
        <v>10002976.539350949</v>
      </c>
      <c r="H29" s="6" t="str">
        <f>+[1]Facturación!Y50</f>
        <v>Capacity 2,060 kW</v>
      </c>
      <c r="I29" s="6"/>
      <c r="J29" s="6"/>
    </row>
    <row r="30" spans="1:14" x14ac:dyDescent="0.2">
      <c r="A30" s="4">
        <f t="shared" si="0"/>
        <v>8</v>
      </c>
      <c r="B30" s="4" t="str">
        <f>[1]Facturación!G51</f>
        <v>LUZ OSORNO</v>
      </c>
      <c r="C30" s="4" t="s">
        <v>8</v>
      </c>
      <c r="D30" s="4" t="str">
        <f>+[1]Facturación!Z51</f>
        <v>[ERA_2015/02][L]</v>
      </c>
      <c r="E30" s="5">
        <f>MONTH([1]Facturación!$A$2)</f>
        <v>7</v>
      </c>
      <c r="F30" s="5">
        <f>YEAR([1]Facturación!$A$2)</f>
        <v>2020</v>
      </c>
      <c r="G30" s="6">
        <f>[1]Facturación!H51</f>
        <v>494.95213172947126</v>
      </c>
      <c r="H30" s="6" t="str">
        <f>+[1]Facturación!Y51</f>
        <v>Reactive Energy</v>
      </c>
    </row>
    <row r="31" spans="1:14" x14ac:dyDescent="0.2">
      <c r="A31" s="4">
        <f t="shared" si="0"/>
        <v>8</v>
      </c>
      <c r="B31" s="4" t="str">
        <f>[1]Facturación!G52</f>
        <v>LUZ OSORNO</v>
      </c>
      <c r="C31" s="4" t="s">
        <v>8</v>
      </c>
      <c r="D31" s="4" t="str">
        <f>+[1]Facturación!Z52</f>
        <v>[AAT_2015/02][L]</v>
      </c>
      <c r="E31" s="5">
        <f>MONTH([1]Facturación!$A$2)</f>
        <v>7</v>
      </c>
      <c r="F31" s="5">
        <f>YEAR([1]Facturación!$A$2)</f>
        <v>2020</v>
      </c>
      <c r="G31" s="6">
        <f>[1]Facturación!H52</f>
        <v>509079.3855130006</v>
      </c>
      <c r="H31" s="6" t="str">
        <f>+[1]Facturación!Y52</f>
        <v>AAT</v>
      </c>
    </row>
    <row r="32" spans="1:14" x14ac:dyDescent="0.2">
      <c r="A32" s="4">
        <f t="shared" si="0"/>
        <v>9</v>
      </c>
      <c r="B32" s="4" t="str">
        <f>[1]Facturación!G56</f>
        <v>LUZLINARES</v>
      </c>
      <c r="C32" s="4" t="s">
        <v>8</v>
      </c>
      <c r="D32" s="4" t="str">
        <f>+[1]Facturación!Z56</f>
        <v>[TEE_2015/02][L]</v>
      </c>
      <c r="E32" s="5">
        <f>MONTH([1]Facturación!$A$2)</f>
        <v>7</v>
      </c>
      <c r="F32" s="5">
        <f>YEAR([1]Facturación!$A$2)</f>
        <v>2020</v>
      </c>
      <c r="G32" s="6">
        <f>[1]Facturación!H56</f>
        <v>2115044.844977852</v>
      </c>
      <c r="H32" s="6" t="str">
        <f>+[1]Facturación!Y56</f>
        <v>Active Energy 41,238 kWh</v>
      </c>
    </row>
    <row r="33" spans="1:8" x14ac:dyDescent="0.2">
      <c r="A33" s="4">
        <f t="shared" si="0"/>
        <v>9</v>
      </c>
      <c r="B33" s="4" t="str">
        <f>[1]Facturación!G57</f>
        <v>LUZLINARES</v>
      </c>
      <c r="C33" s="4" t="s">
        <v>8</v>
      </c>
      <c r="D33" s="4" t="str">
        <f>+[1]Facturación!Z57</f>
        <v>[BP_2015/02] [L]</v>
      </c>
      <c r="E33" s="5">
        <f>MONTH([1]Facturación!$A$2)</f>
        <v>7</v>
      </c>
      <c r="F33" s="5">
        <f>YEAR([1]Facturación!$A$2)</f>
        <v>2020</v>
      </c>
      <c r="G33" s="6">
        <f>[1]Facturación!H57</f>
        <v>112356.61595232224</v>
      </c>
      <c r="H33" s="6" t="str">
        <f>+[1]Facturación!Y57</f>
        <v>Capacity 21 kW</v>
      </c>
    </row>
    <row r="34" spans="1:8" x14ac:dyDescent="0.2">
      <c r="A34" s="4">
        <f t="shared" si="0"/>
        <v>9</v>
      </c>
      <c r="B34" s="4" t="str">
        <f>[1]Facturación!G58</f>
        <v>LUZLINARES</v>
      </c>
      <c r="C34" s="4" t="s">
        <v>8</v>
      </c>
      <c r="D34" s="4" t="str">
        <f>+[1]Facturación!Z58</f>
        <v>[ERA_2015/02][L]</v>
      </c>
      <c r="E34" s="5">
        <f>MONTH([1]Facturación!$A$2)</f>
        <v>7</v>
      </c>
      <c r="F34" s="5">
        <f>YEAR([1]Facturación!$A$2)</f>
        <v>2020</v>
      </c>
      <c r="G34" s="6">
        <f>[1]Facturación!H58</f>
        <v>0</v>
      </c>
      <c r="H34" s="6" t="str">
        <f>+[1]Facturación!Y58</f>
        <v>Reactive Energy</v>
      </c>
    </row>
    <row r="35" spans="1:8" x14ac:dyDescent="0.2">
      <c r="A35" s="4">
        <f t="shared" si="0"/>
        <v>9</v>
      </c>
      <c r="B35" s="4" t="str">
        <f>[1]Facturación!G59</f>
        <v>LUZLINARES</v>
      </c>
      <c r="C35" s="4" t="s">
        <v>8</v>
      </c>
      <c r="D35" s="4" t="str">
        <f>+[1]Facturación!Z59</f>
        <v>[AAT_2015/02][L]</v>
      </c>
      <c r="E35" s="5">
        <f>MONTH([1]Facturación!$A$2)</f>
        <v>7</v>
      </c>
      <c r="F35" s="5">
        <f>YEAR([1]Facturación!$A$2)</f>
        <v>2020</v>
      </c>
      <c r="G35" s="6">
        <f>[1]Facturación!H59</f>
        <v>14421.866513786084</v>
      </c>
      <c r="H35" s="6" t="str">
        <f>+[1]Facturación!Y59</f>
        <v>AAT</v>
      </c>
    </row>
    <row r="36" spans="1:8" x14ac:dyDescent="0.2">
      <c r="A36" s="4">
        <f t="shared" si="0"/>
        <v>10</v>
      </c>
      <c r="B36" s="4" t="str">
        <f>[1]Facturación!G63</f>
        <v>LUZPARRAL</v>
      </c>
      <c r="C36" s="4" t="s">
        <v>8</v>
      </c>
      <c r="D36" s="4" t="str">
        <f>+[1]Facturación!Z63</f>
        <v>[TEE_2015/02][L]</v>
      </c>
      <c r="E36" s="5">
        <f>MONTH([1]Facturación!$A$2)</f>
        <v>7</v>
      </c>
      <c r="F36" s="5">
        <f>YEAR([1]Facturación!$A$2)</f>
        <v>2020</v>
      </c>
      <c r="G36" s="6">
        <f>[1]Facturación!H63</f>
        <v>4657290.4216273744</v>
      </c>
      <c r="H36" s="6" t="str">
        <f>+[1]Facturación!Y63</f>
        <v>Active Energy 91,229 kWh</v>
      </c>
    </row>
    <row r="37" spans="1:8" x14ac:dyDescent="0.2">
      <c r="A37" s="4">
        <f t="shared" si="0"/>
        <v>10</v>
      </c>
      <c r="B37" s="4" t="str">
        <f>[1]Facturación!G64</f>
        <v>LUZPARRAL</v>
      </c>
      <c r="C37" s="4" t="s">
        <v>8</v>
      </c>
      <c r="D37" s="4" t="str">
        <f>+[1]Facturación!Z64</f>
        <v>[BP_2015/02] [L]</v>
      </c>
      <c r="E37" s="5">
        <f>MONTH([1]Facturación!$A$2)</f>
        <v>7</v>
      </c>
      <c r="F37" s="5">
        <f>YEAR([1]Facturación!$A$2)</f>
        <v>2020</v>
      </c>
      <c r="G37" s="6">
        <f>[1]Facturación!H64</f>
        <v>266637.81919236382</v>
      </c>
      <c r="H37" s="6" t="str">
        <f>+[1]Facturación!Y64</f>
        <v>Capacity 49 kW</v>
      </c>
    </row>
    <row r="38" spans="1:8" x14ac:dyDescent="0.2">
      <c r="A38" s="4">
        <f t="shared" si="0"/>
        <v>10</v>
      </c>
      <c r="B38" s="4" t="str">
        <f>[1]Facturación!G65</f>
        <v>LUZPARRAL</v>
      </c>
      <c r="C38" s="4" t="s">
        <v>8</v>
      </c>
      <c r="D38" s="4" t="str">
        <f>+[1]Facturación!Z65</f>
        <v>[ERA_2015/02][L]</v>
      </c>
      <c r="E38" s="5">
        <f>MONTH([1]Facturación!$A$2)</f>
        <v>7</v>
      </c>
      <c r="F38" s="5">
        <f>YEAR([1]Facturación!$A$2)</f>
        <v>2020</v>
      </c>
      <c r="G38" s="6">
        <f>[1]Facturación!H65</f>
        <v>0</v>
      </c>
      <c r="H38" s="6" t="str">
        <f>+[1]Facturación!Y65</f>
        <v>Reactive Energy</v>
      </c>
    </row>
    <row r="39" spans="1:8" x14ac:dyDescent="0.2">
      <c r="A39" s="4">
        <f t="shared" si="0"/>
        <v>10</v>
      </c>
      <c r="B39" s="4" t="str">
        <f>[1]Facturación!G66</f>
        <v>LUZPARRAL</v>
      </c>
      <c r="C39" s="4" t="s">
        <v>8</v>
      </c>
      <c r="D39" s="4" t="str">
        <f>+[1]Facturación!Z66</f>
        <v>[AAT_2015/02][L]</v>
      </c>
      <c r="E39" s="5">
        <f>MONTH([1]Facturación!$A$2)</f>
        <v>7</v>
      </c>
      <c r="F39" s="5">
        <f>YEAR([1]Facturación!$A$2)</f>
        <v>2020</v>
      </c>
      <c r="G39" s="6">
        <f>[1]Facturación!H66</f>
        <v>96210.986978683417</v>
      </c>
      <c r="H39" s="6" t="str">
        <f>+[1]Facturación!Y66</f>
        <v>AAT</v>
      </c>
    </row>
    <row r="40" spans="1:8" x14ac:dyDescent="0.2">
      <c r="A40" s="4">
        <f t="shared" si="0"/>
        <v>11</v>
      </c>
      <c r="B40" s="4" t="str">
        <f>[1]Facturación!G70</f>
        <v>EMELAT</v>
      </c>
      <c r="C40" s="4" t="s">
        <v>8</v>
      </c>
      <c r="D40" s="4" t="str">
        <f>+[1]Facturación!Z70</f>
        <v>[TEE_2015/02][L]</v>
      </c>
      <c r="E40" s="5">
        <f>MONTH([1]Facturación!$A$2)</f>
        <v>7</v>
      </c>
      <c r="F40" s="5">
        <f>YEAR([1]Facturación!$A$2)</f>
        <v>2020</v>
      </c>
      <c r="G40" s="6">
        <f>[1]Facturación!H70</f>
        <v>48024177.999999993</v>
      </c>
      <c r="H40" s="6" t="str">
        <f>+[1]Facturación!Y70</f>
        <v>OC: 41552101 Active Energy 892,198 kWh</v>
      </c>
    </row>
    <row r="41" spans="1:8" x14ac:dyDescent="0.2">
      <c r="A41" s="4">
        <f t="shared" si="0"/>
        <v>11</v>
      </c>
      <c r="B41" s="4" t="str">
        <f>[1]Facturación!G71</f>
        <v>EMELAT</v>
      </c>
      <c r="C41" s="4" t="s">
        <v>8</v>
      </c>
      <c r="D41" s="4" t="str">
        <f>+[1]Facturación!Z71</f>
        <v>[BP_2015/02] [L]</v>
      </c>
      <c r="E41" s="5">
        <f>MONTH([1]Facturación!$A$2)</f>
        <v>7</v>
      </c>
      <c r="F41" s="5">
        <f>YEAR([1]Facturación!$A$2)</f>
        <v>2020</v>
      </c>
      <c r="G41" s="6">
        <f>[1]Facturación!H71</f>
        <v>10023321</v>
      </c>
      <c r="H41" s="6" t="str">
        <f>+[1]Facturación!Y71</f>
        <v>OC: 41552101 Capacity 1,820 kW</v>
      </c>
    </row>
    <row r="42" spans="1:8" x14ac:dyDescent="0.2">
      <c r="A42" s="4">
        <f t="shared" si="0"/>
        <v>11</v>
      </c>
      <c r="B42" s="4" t="str">
        <f>[1]Facturación!G72</f>
        <v>EMELAT</v>
      </c>
      <c r="C42" s="4" t="s">
        <v>8</v>
      </c>
      <c r="D42" s="4" t="str">
        <f>+[1]Facturación!Z72</f>
        <v>[ERA_2015/02][L]</v>
      </c>
      <c r="E42" s="5">
        <f>MONTH([1]Facturación!$A$2)</f>
        <v>7</v>
      </c>
      <c r="F42" s="5">
        <f>YEAR([1]Facturación!$A$2)</f>
        <v>2020</v>
      </c>
      <c r="G42" s="6">
        <f>[1]Facturación!H72</f>
        <v>1068</v>
      </c>
      <c r="H42" s="6" t="str">
        <f>+[1]Facturación!Y72</f>
        <v>OC: 41552101 Reactive Energy</v>
      </c>
    </row>
    <row r="43" spans="1:8" x14ac:dyDescent="0.2">
      <c r="A43" s="4">
        <f t="shared" si="0"/>
        <v>12</v>
      </c>
      <c r="B43" s="4" t="str">
        <f>[1]Facturación!G76</f>
        <v>SAESA</v>
      </c>
      <c r="C43" s="4" t="s">
        <v>8</v>
      </c>
      <c r="D43" s="4" t="str">
        <f>+[1]Facturación!Z76</f>
        <v>[TEE_2015/02][L]</v>
      </c>
      <c r="E43" s="5">
        <f>MONTH([1]Facturación!$A$2)</f>
        <v>7</v>
      </c>
      <c r="F43" s="5">
        <f>YEAR([1]Facturación!$A$2)</f>
        <v>2020</v>
      </c>
      <c r="G43" s="6">
        <f>[1]Facturación!H76</f>
        <v>758351314.60214829</v>
      </c>
      <c r="H43" s="6" t="str">
        <f>+[1]Facturación!Y76</f>
        <v>A:2020343548_B:2020343551_C:2020343553 Active Energy 14,463,860 kWh</v>
      </c>
    </row>
    <row r="44" spans="1:8" x14ac:dyDescent="0.2">
      <c r="A44" s="4">
        <f t="shared" si="0"/>
        <v>12</v>
      </c>
      <c r="B44" s="4" t="str">
        <f>[1]Facturación!G77</f>
        <v>SAESA</v>
      </c>
      <c r="C44" s="4" t="s">
        <v>8</v>
      </c>
      <c r="D44" s="4" t="str">
        <f>+[1]Facturación!Z77</f>
        <v>[BP_2015/02] [L]</v>
      </c>
      <c r="E44" s="5">
        <f>MONTH([1]Facturación!$A$2)</f>
        <v>7</v>
      </c>
      <c r="F44" s="5">
        <f>YEAR([1]Facturación!$A$2)</f>
        <v>2020</v>
      </c>
      <c r="G44" s="6">
        <f>[1]Facturación!H77</f>
        <v>134866913.49991736</v>
      </c>
      <c r="H44" s="6" t="str">
        <f>+[1]Facturación!Y77</f>
        <v>Capacity 26,843 kW</v>
      </c>
    </row>
    <row r="45" spans="1:8" x14ac:dyDescent="0.2">
      <c r="A45" s="4">
        <f t="shared" si="0"/>
        <v>12</v>
      </c>
      <c r="B45" s="4" t="str">
        <f>[1]Facturación!G78</f>
        <v>SAESA</v>
      </c>
      <c r="C45" s="4" t="s">
        <v>8</v>
      </c>
      <c r="D45" s="4" t="str">
        <f>+[1]Facturación!Z78</f>
        <v>[ERA_2015/02][L]</v>
      </c>
      <c r="E45" s="5">
        <f>MONTH([1]Facturación!$A$2)</f>
        <v>7</v>
      </c>
      <c r="F45" s="5">
        <f>YEAR([1]Facturación!$A$2)</f>
        <v>2020</v>
      </c>
      <c r="G45" s="6">
        <f>[1]Facturación!H78</f>
        <v>692.2645004644329</v>
      </c>
      <c r="H45" s="6" t="str">
        <f>+[1]Facturación!Y78</f>
        <v>Reactive Energy</v>
      </c>
    </row>
    <row r="46" spans="1:8" x14ac:dyDescent="0.2">
      <c r="A46" s="4">
        <f t="shared" si="0"/>
        <v>12</v>
      </c>
      <c r="B46" s="4" t="str">
        <f>[1]Facturación!G79</f>
        <v>SAESA</v>
      </c>
      <c r="C46" s="4" t="s">
        <v>8</v>
      </c>
      <c r="D46" s="4" t="str">
        <f>+[1]Facturación!Z79</f>
        <v>[AAT_2015/02][L]</v>
      </c>
      <c r="E46" s="5">
        <f>MONTH([1]Facturación!$A$2)</f>
        <v>7</v>
      </c>
      <c r="F46" s="5">
        <f>YEAR([1]Facturación!$A$2)</f>
        <v>2020</v>
      </c>
      <c r="G46" s="6">
        <f>[1]Facturación!H79</f>
        <v>0</v>
      </c>
      <c r="H46" s="6" t="str">
        <f>+[1]Facturación!Y79</f>
        <v>AAT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2020-08-11T20:22:26Z</dcterms:created>
  <dcterms:modified xsi:type="dcterms:W3CDTF">2020-08-11T20:24:50Z</dcterms:modified>
</cp:coreProperties>
</file>