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2-Feb\"/>
    </mc:Choice>
  </mc:AlternateContent>
  <xr:revisionPtr revIDLastSave="0" documentId="8_{3539BF3B-F02E-4AB5-9251-EB15916F1E51}" xr6:coauthVersionLast="46" xr6:coauthVersionMax="46" xr10:uidLastSave="{00000000-0000-0000-0000-000000000000}"/>
  <bookViews>
    <workbookView xWindow="-28920" yWindow="-120" windowWidth="29040" windowHeight="15840" xr2:uid="{9FF4829D-4232-49D3-BAAB-6E239959A140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Fact">[1]Facturación!$W$128:$X$155</definedName>
    <definedName name="RUT_Dx">[1]DISTRIBUIDORAS!$C$40:$F$58</definedName>
    <definedName name="RUTDX">[1]DISTRIBUIDORAS!$D$40:$F$59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2" i="1" l="1"/>
  <c r="G82" i="1"/>
  <c r="F82" i="1"/>
  <c r="E82" i="1"/>
  <c r="D82" i="1"/>
  <c r="B82" i="1"/>
  <c r="H81" i="1"/>
  <c r="F81" i="1"/>
  <c r="E81" i="1"/>
  <c r="D81" i="1"/>
  <c r="B81" i="1"/>
  <c r="H80" i="1"/>
  <c r="F80" i="1"/>
  <c r="E80" i="1"/>
  <c r="D80" i="1"/>
  <c r="B80" i="1"/>
  <c r="H79" i="1"/>
  <c r="G79" i="1"/>
  <c r="F79" i="1"/>
  <c r="E79" i="1"/>
  <c r="D79" i="1"/>
  <c r="B79" i="1"/>
  <c r="H78" i="1"/>
  <c r="G78" i="1"/>
  <c r="F78" i="1"/>
  <c r="E78" i="1"/>
  <c r="D78" i="1"/>
  <c r="B78" i="1"/>
  <c r="H77" i="1"/>
  <c r="G77" i="1"/>
  <c r="F77" i="1"/>
  <c r="E77" i="1"/>
  <c r="D77" i="1"/>
  <c r="B77" i="1"/>
  <c r="H76" i="1"/>
  <c r="G76" i="1"/>
  <c r="F76" i="1"/>
  <c r="E76" i="1"/>
  <c r="D76" i="1"/>
  <c r="B76" i="1"/>
  <c r="H75" i="1"/>
  <c r="F75" i="1"/>
  <c r="E75" i="1"/>
  <c r="D75" i="1"/>
  <c r="B75" i="1"/>
  <c r="H74" i="1"/>
  <c r="F74" i="1"/>
  <c r="E74" i="1"/>
  <c r="D74" i="1"/>
  <c r="B74" i="1"/>
  <c r="H73" i="1"/>
  <c r="G73" i="1"/>
  <c r="F73" i="1"/>
  <c r="E73" i="1"/>
  <c r="D73" i="1"/>
  <c r="B73" i="1"/>
  <c r="H72" i="1"/>
  <c r="G72" i="1"/>
  <c r="F72" i="1"/>
  <c r="E72" i="1"/>
  <c r="D72" i="1"/>
  <c r="B72" i="1"/>
  <c r="H71" i="1"/>
  <c r="G71" i="1"/>
  <c r="F71" i="1"/>
  <c r="E71" i="1"/>
  <c r="D71" i="1"/>
  <c r="B71" i="1"/>
  <c r="H70" i="1"/>
  <c r="G70" i="1"/>
  <c r="F70" i="1"/>
  <c r="E70" i="1"/>
  <c r="D70" i="1"/>
  <c r="B70" i="1"/>
  <c r="H69" i="1"/>
  <c r="G69" i="1"/>
  <c r="F69" i="1"/>
  <c r="E69" i="1"/>
  <c r="D69" i="1"/>
  <c r="B69" i="1"/>
  <c r="H68" i="1"/>
  <c r="G68" i="1"/>
  <c r="F68" i="1"/>
  <c r="E68" i="1"/>
  <c r="D68" i="1"/>
  <c r="B68" i="1"/>
  <c r="H67" i="1"/>
  <c r="G67" i="1"/>
  <c r="F67" i="1"/>
  <c r="E67" i="1"/>
  <c r="D67" i="1"/>
  <c r="B67" i="1"/>
  <c r="H66" i="1"/>
  <c r="G66" i="1"/>
  <c r="F66" i="1"/>
  <c r="E66" i="1"/>
  <c r="D66" i="1"/>
  <c r="B66" i="1"/>
  <c r="H65" i="1"/>
  <c r="G65" i="1"/>
  <c r="F65" i="1"/>
  <c r="E65" i="1"/>
  <c r="D65" i="1"/>
  <c r="B65" i="1"/>
  <c r="H64" i="1"/>
  <c r="G64" i="1"/>
  <c r="F64" i="1"/>
  <c r="E64" i="1"/>
  <c r="D64" i="1"/>
  <c r="B64" i="1"/>
  <c r="H63" i="1"/>
  <c r="G63" i="1"/>
  <c r="F63" i="1"/>
  <c r="E63" i="1"/>
  <c r="D63" i="1"/>
  <c r="B63" i="1"/>
  <c r="H62" i="1"/>
  <c r="G62" i="1"/>
  <c r="F62" i="1"/>
  <c r="E62" i="1"/>
  <c r="D62" i="1"/>
  <c r="B62" i="1"/>
  <c r="H61" i="1"/>
  <c r="G61" i="1"/>
  <c r="F61" i="1"/>
  <c r="E61" i="1"/>
  <c r="D61" i="1"/>
  <c r="B61" i="1"/>
  <c r="H60" i="1"/>
  <c r="G60" i="1"/>
  <c r="F60" i="1"/>
  <c r="E60" i="1"/>
  <c r="D60" i="1"/>
  <c r="B60" i="1"/>
  <c r="H59" i="1"/>
  <c r="G59" i="1"/>
  <c r="F59" i="1"/>
  <c r="E59" i="1"/>
  <c r="D59" i="1"/>
  <c r="B59" i="1"/>
  <c r="H58" i="1"/>
  <c r="G58" i="1"/>
  <c r="F58" i="1"/>
  <c r="E58" i="1"/>
  <c r="D58" i="1"/>
  <c r="B58" i="1"/>
  <c r="H57" i="1"/>
  <c r="G57" i="1"/>
  <c r="F57" i="1"/>
  <c r="E57" i="1"/>
  <c r="D57" i="1"/>
  <c r="B57" i="1"/>
  <c r="H56" i="1"/>
  <c r="G56" i="1"/>
  <c r="F56" i="1"/>
  <c r="E56" i="1"/>
  <c r="D56" i="1"/>
  <c r="B56" i="1"/>
  <c r="H55" i="1"/>
  <c r="G55" i="1"/>
  <c r="F55" i="1"/>
  <c r="E55" i="1"/>
  <c r="D55" i="1"/>
  <c r="B55" i="1"/>
  <c r="H54" i="1"/>
  <c r="G54" i="1"/>
  <c r="F54" i="1"/>
  <c r="E54" i="1"/>
  <c r="D54" i="1"/>
  <c r="B54" i="1"/>
  <c r="H53" i="1"/>
  <c r="G53" i="1"/>
  <c r="F53" i="1"/>
  <c r="E53" i="1"/>
  <c r="D53" i="1"/>
  <c r="B53" i="1"/>
  <c r="H52" i="1"/>
  <c r="G52" i="1"/>
  <c r="F52" i="1"/>
  <c r="E52" i="1"/>
  <c r="D52" i="1"/>
  <c r="B52" i="1"/>
  <c r="H51" i="1"/>
  <c r="G51" i="1"/>
  <c r="F51" i="1"/>
  <c r="E51" i="1"/>
  <c r="D51" i="1"/>
  <c r="B51" i="1"/>
  <c r="H50" i="1"/>
  <c r="G50" i="1"/>
  <c r="F50" i="1"/>
  <c r="E50" i="1"/>
  <c r="D50" i="1"/>
  <c r="B50" i="1"/>
  <c r="H49" i="1"/>
  <c r="G49" i="1"/>
  <c r="F49" i="1"/>
  <c r="E49" i="1"/>
  <c r="D49" i="1"/>
  <c r="B49" i="1"/>
  <c r="H48" i="1"/>
  <c r="G48" i="1"/>
  <c r="F48" i="1"/>
  <c r="E48" i="1"/>
  <c r="D48" i="1"/>
  <c r="B48" i="1"/>
  <c r="H47" i="1"/>
  <c r="G47" i="1"/>
  <c r="F47" i="1"/>
  <c r="E47" i="1"/>
  <c r="D47" i="1"/>
  <c r="B47" i="1"/>
  <c r="H46" i="1"/>
  <c r="G46" i="1"/>
  <c r="F46" i="1"/>
  <c r="E46" i="1"/>
  <c r="D46" i="1"/>
  <c r="B46" i="1"/>
  <c r="H45" i="1"/>
  <c r="G45" i="1"/>
  <c r="F45" i="1"/>
  <c r="E45" i="1"/>
  <c r="D45" i="1"/>
  <c r="B45" i="1"/>
  <c r="H44" i="1"/>
  <c r="G44" i="1"/>
  <c r="F44" i="1"/>
  <c r="E44" i="1"/>
  <c r="D44" i="1"/>
  <c r="B44" i="1"/>
  <c r="H43" i="1"/>
  <c r="G43" i="1"/>
  <c r="F43" i="1"/>
  <c r="E43" i="1"/>
  <c r="D43" i="1"/>
  <c r="B43" i="1"/>
  <c r="H42" i="1"/>
  <c r="G42" i="1"/>
  <c r="F42" i="1"/>
  <c r="E42" i="1"/>
  <c r="D42" i="1"/>
  <c r="B42" i="1"/>
  <c r="H41" i="1"/>
  <c r="G41" i="1"/>
  <c r="F41" i="1"/>
  <c r="E41" i="1"/>
  <c r="D41" i="1"/>
  <c r="B41" i="1"/>
  <c r="H40" i="1"/>
  <c r="G40" i="1"/>
  <c r="F40" i="1"/>
  <c r="E40" i="1"/>
  <c r="D40" i="1"/>
  <c r="B40" i="1"/>
  <c r="H39" i="1"/>
  <c r="G39" i="1"/>
  <c r="F39" i="1"/>
  <c r="E39" i="1"/>
  <c r="D39" i="1"/>
  <c r="B39" i="1"/>
  <c r="H38" i="1"/>
  <c r="G38" i="1"/>
  <c r="F38" i="1"/>
  <c r="E38" i="1"/>
  <c r="D38" i="1"/>
  <c r="B38" i="1"/>
  <c r="H37" i="1"/>
  <c r="G37" i="1"/>
  <c r="F37" i="1"/>
  <c r="E37" i="1"/>
  <c r="D37" i="1"/>
  <c r="B37" i="1"/>
  <c r="H36" i="1"/>
  <c r="G36" i="1"/>
  <c r="F36" i="1"/>
  <c r="E36" i="1"/>
  <c r="D36" i="1"/>
  <c r="B36" i="1"/>
  <c r="H35" i="1"/>
  <c r="G35" i="1"/>
  <c r="F35" i="1"/>
  <c r="E35" i="1"/>
  <c r="D35" i="1"/>
  <c r="B35" i="1"/>
  <c r="H34" i="1"/>
  <c r="G34" i="1"/>
  <c r="F34" i="1"/>
  <c r="E34" i="1"/>
  <c r="D34" i="1"/>
  <c r="B34" i="1"/>
  <c r="H33" i="1"/>
  <c r="G33" i="1"/>
  <c r="F33" i="1"/>
  <c r="E33" i="1"/>
  <c r="D33" i="1"/>
  <c r="B33" i="1"/>
  <c r="H32" i="1"/>
  <c r="G32" i="1"/>
  <c r="F32" i="1"/>
  <c r="E32" i="1"/>
  <c r="D32" i="1"/>
  <c r="B32" i="1"/>
  <c r="H31" i="1"/>
  <c r="G31" i="1"/>
  <c r="F31" i="1"/>
  <c r="E31" i="1"/>
  <c r="D31" i="1"/>
  <c r="B31" i="1"/>
  <c r="H30" i="1"/>
  <c r="G30" i="1"/>
  <c r="F30" i="1"/>
  <c r="E30" i="1"/>
  <c r="D30" i="1"/>
  <c r="B30" i="1"/>
  <c r="H29" i="1"/>
  <c r="G29" i="1"/>
  <c r="F29" i="1"/>
  <c r="E29" i="1"/>
  <c r="D29" i="1"/>
  <c r="B29" i="1"/>
  <c r="H28" i="1"/>
  <c r="G28" i="1"/>
  <c r="F28" i="1"/>
  <c r="E28" i="1"/>
  <c r="D28" i="1"/>
  <c r="B28" i="1"/>
  <c r="H27" i="1"/>
  <c r="G27" i="1"/>
  <c r="F27" i="1"/>
  <c r="E27" i="1"/>
  <c r="D27" i="1"/>
  <c r="B27" i="1"/>
  <c r="H26" i="1"/>
  <c r="G26" i="1"/>
  <c r="F26" i="1"/>
  <c r="E26" i="1"/>
  <c r="D26" i="1"/>
  <c r="B26" i="1"/>
  <c r="H25" i="1"/>
  <c r="G25" i="1"/>
  <c r="F25" i="1"/>
  <c r="E25" i="1"/>
  <c r="D25" i="1"/>
  <c r="B25" i="1"/>
  <c r="H24" i="1"/>
  <c r="G24" i="1"/>
  <c r="F24" i="1"/>
  <c r="E24" i="1"/>
  <c r="D24" i="1"/>
  <c r="B24" i="1"/>
  <c r="H23" i="1"/>
  <c r="G23" i="1"/>
  <c r="F23" i="1"/>
  <c r="E23" i="1"/>
  <c r="D23" i="1"/>
  <c r="B23" i="1"/>
  <c r="H22" i="1"/>
  <c r="G22" i="1"/>
  <c r="F22" i="1"/>
  <c r="E22" i="1"/>
  <c r="D22" i="1"/>
  <c r="B22" i="1"/>
  <c r="H21" i="1"/>
  <c r="G21" i="1"/>
  <c r="F21" i="1"/>
  <c r="E21" i="1"/>
  <c r="D21" i="1"/>
  <c r="B21" i="1"/>
  <c r="H20" i="1"/>
  <c r="G20" i="1"/>
  <c r="F20" i="1"/>
  <c r="E20" i="1"/>
  <c r="D20" i="1"/>
  <c r="B20" i="1"/>
  <c r="H19" i="1"/>
  <c r="G19" i="1"/>
  <c r="F19" i="1"/>
  <c r="E19" i="1"/>
  <c r="D19" i="1"/>
  <c r="B19" i="1"/>
  <c r="H18" i="1"/>
  <c r="G18" i="1"/>
  <c r="F18" i="1"/>
  <c r="E18" i="1"/>
  <c r="D18" i="1"/>
  <c r="B18" i="1"/>
  <c r="H17" i="1"/>
  <c r="G17" i="1"/>
  <c r="F17" i="1"/>
  <c r="E17" i="1"/>
  <c r="D17" i="1"/>
  <c r="B17" i="1"/>
  <c r="H16" i="1"/>
  <c r="G16" i="1"/>
  <c r="F16" i="1"/>
  <c r="E16" i="1"/>
  <c r="D16" i="1"/>
  <c r="B16" i="1"/>
  <c r="H15" i="1"/>
  <c r="G15" i="1"/>
  <c r="F15" i="1"/>
  <c r="E15" i="1"/>
  <c r="D15" i="1"/>
  <c r="B15" i="1"/>
  <c r="H14" i="1"/>
  <c r="G14" i="1"/>
  <c r="F14" i="1"/>
  <c r="E14" i="1"/>
  <c r="D14" i="1"/>
  <c r="B14" i="1"/>
  <c r="H13" i="1"/>
  <c r="G13" i="1"/>
  <c r="F13" i="1"/>
  <c r="E13" i="1"/>
  <c r="D13" i="1"/>
  <c r="B13" i="1"/>
  <c r="H12" i="1"/>
  <c r="G12" i="1"/>
  <c r="F12" i="1"/>
  <c r="E12" i="1"/>
  <c r="D12" i="1"/>
  <c r="B12" i="1"/>
  <c r="H11" i="1"/>
  <c r="G11" i="1"/>
  <c r="F11" i="1"/>
  <c r="E11" i="1"/>
  <c r="D11" i="1"/>
  <c r="B11" i="1"/>
  <c r="H10" i="1"/>
  <c r="G10" i="1"/>
  <c r="F10" i="1"/>
  <c r="E10" i="1"/>
  <c r="D10" i="1"/>
  <c r="B10" i="1"/>
  <c r="H9" i="1"/>
  <c r="G9" i="1"/>
  <c r="F9" i="1"/>
  <c r="E9" i="1"/>
  <c r="D9" i="1"/>
  <c r="B9" i="1"/>
  <c r="H8" i="1"/>
  <c r="G8" i="1"/>
  <c r="F8" i="1"/>
  <c r="E8" i="1"/>
  <c r="D8" i="1"/>
  <c r="B8" i="1"/>
  <c r="H7" i="1"/>
  <c r="G7" i="1"/>
  <c r="F7" i="1"/>
  <c r="E7" i="1"/>
  <c r="D7" i="1"/>
  <c r="B7" i="1"/>
  <c r="H6" i="1"/>
  <c r="G6" i="1"/>
  <c r="F6" i="1"/>
  <c r="E6" i="1"/>
  <c r="D6" i="1"/>
  <c r="B6" i="1"/>
  <c r="H5" i="1"/>
  <c r="G5" i="1"/>
  <c r="F5" i="1"/>
  <c r="E5" i="1"/>
  <c r="D5" i="1"/>
  <c r="B5" i="1"/>
  <c r="H4" i="1"/>
  <c r="G4" i="1"/>
  <c r="F4" i="1"/>
  <c r="E4" i="1"/>
  <c r="D4" i="1"/>
  <c r="B4" i="1"/>
  <c r="H3" i="1"/>
  <c r="G3" i="1"/>
  <c r="F3" i="1"/>
  <c r="E3" i="1"/>
  <c r="D3" i="1"/>
  <c r="B3" i="1"/>
  <c r="A4" i="1" s="1"/>
  <c r="A3" i="1"/>
  <c r="H2" i="1"/>
  <c r="G2" i="1"/>
  <c r="F2" i="1"/>
  <c r="E2" i="1"/>
  <c r="D2" i="1"/>
  <c r="B2" i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G81" i="1" l="1"/>
  <c r="G80" i="1" l="1"/>
  <c r="G74" i="1" l="1"/>
  <c r="G75" i="1"/>
</calcChain>
</file>

<file path=xl/sharedStrings.xml><?xml version="1.0" encoding="utf-8"?>
<sst xmlns="http://schemas.openxmlformats.org/spreadsheetml/2006/main" count="89" uniqueCount="9">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</sst>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Ene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2">
          <cell r="A2">
            <v>44197</v>
          </cell>
          <cell r="G2" t="str">
            <v>CONAFE</v>
          </cell>
          <cell r="H2">
            <v>294619206</v>
          </cell>
          <cell r="Y2" t="str">
            <v>OC: 41593671 Active Energy 5,975,249 kWh</v>
          </cell>
          <cell r="Z2" t="str">
            <v>[TEE_2015/02][L]</v>
          </cell>
        </row>
        <row r="3">
          <cell r="G3" t="str">
            <v>CONAFE</v>
          </cell>
          <cell r="H3">
            <v>59955895.000000007</v>
          </cell>
          <cell r="Y3" t="str">
            <v>OC: 41593671 Capacity 10,709 kW</v>
          </cell>
          <cell r="Z3" t="str">
            <v>[BP_2015/02] [L]</v>
          </cell>
        </row>
        <row r="4">
          <cell r="G4" t="str">
            <v>CONAFE</v>
          </cell>
          <cell r="H4">
            <v>742452</v>
          </cell>
          <cell r="Y4" t="str">
            <v>OC: 41593671 Reactive Energy</v>
          </cell>
          <cell r="Z4" t="str">
            <v>[ERA_2015/02][L]</v>
          </cell>
        </row>
        <row r="8">
          <cell r="G8" t="str">
            <v>ELECDA SIC</v>
          </cell>
          <cell r="H8">
            <v>1053400</v>
          </cell>
          <cell r="Y8" t="str">
            <v>OC: 41593718 Active Energy 21,445 kWh</v>
          </cell>
          <cell r="Z8" t="str">
            <v>[TEE_2015/02][L]</v>
          </cell>
        </row>
        <row r="9">
          <cell r="G9" t="str">
            <v>ELECDA SIC</v>
          </cell>
          <cell r="H9">
            <v>239929</v>
          </cell>
          <cell r="Y9" t="str">
            <v>OC: 41593718 Capacity 45 kW</v>
          </cell>
          <cell r="Z9" t="str">
            <v>[BP_2015/02] [L]</v>
          </cell>
        </row>
        <row r="10">
          <cell r="G10" t="str">
            <v>ELECDA SIC</v>
          </cell>
          <cell r="H10">
            <v>0</v>
          </cell>
          <cell r="Y10" t="str">
            <v>OC: 41593718 Reactive Energy</v>
          </cell>
          <cell r="Z10" t="str">
            <v>[ERA_2015/02][L]</v>
          </cell>
        </row>
        <row r="14">
          <cell r="G14" t="str">
            <v>EMELARI</v>
          </cell>
          <cell r="H14">
            <v>19441532</v>
          </cell>
          <cell r="Y14" t="str">
            <v>OC: 41593909 Active Energy 366,131 kWh</v>
          </cell>
          <cell r="Z14" t="str">
            <v>[TEE_2015/02][L]</v>
          </cell>
        </row>
        <row r="15">
          <cell r="G15" t="str">
            <v>EMELARI</v>
          </cell>
          <cell r="H15">
            <v>3540827</v>
          </cell>
          <cell r="Y15" t="str">
            <v>OC: 41593909 Capacity 635 kW</v>
          </cell>
          <cell r="Z15" t="str">
            <v>[BP_2015/02] [L]</v>
          </cell>
        </row>
        <row r="16">
          <cell r="G16" t="str">
            <v>EMELARI</v>
          </cell>
          <cell r="H16">
            <v>147506.00000000003</v>
          </cell>
          <cell r="Y16" t="str">
            <v>OC: 41593909 Reactive Energy</v>
          </cell>
          <cell r="Z16" t="str">
            <v>[ERA_2015/02][L]</v>
          </cell>
        </row>
        <row r="20">
          <cell r="G20" t="str">
            <v>EMELAT</v>
          </cell>
          <cell r="H20">
            <v>38624485</v>
          </cell>
          <cell r="Y20" t="str">
            <v>OC: 41593767 Active Energy 777,041 kWh</v>
          </cell>
          <cell r="Z20" t="str">
            <v>[TEE_2015/02][L]</v>
          </cell>
        </row>
        <row r="21">
          <cell r="G21" t="str">
            <v>EMELAT</v>
          </cell>
          <cell r="H21">
            <v>8226613.0000000009</v>
          </cell>
          <cell r="Y21" t="str">
            <v>OC: 41593767 Capacity 1,499 kW</v>
          </cell>
          <cell r="Z21" t="str">
            <v>[BP_2015/02] [L]</v>
          </cell>
        </row>
        <row r="22">
          <cell r="G22" t="str">
            <v>EMELAT</v>
          </cell>
          <cell r="H22">
            <v>259279.99999999997</v>
          </cell>
          <cell r="Y22" t="str">
            <v>OC: 41593767 Reactive Energy</v>
          </cell>
          <cell r="Z22" t="str">
            <v>[ERA_2015/02][L]</v>
          </cell>
        </row>
        <row r="26">
          <cell r="G26" t="str">
            <v>ENELSA</v>
          </cell>
          <cell r="H26">
            <v>11817130</v>
          </cell>
          <cell r="Y26" t="str">
            <v>OC: 41593815 Active Energy 239,912 kWh</v>
          </cell>
          <cell r="Z26" t="str">
            <v>[TEE_2015/02][L]</v>
          </cell>
        </row>
        <row r="27">
          <cell r="G27" t="str">
            <v>ENELSA</v>
          </cell>
          <cell r="H27">
            <v>1539171</v>
          </cell>
          <cell r="Y27" t="str">
            <v>OC: 41593815 Capacity 276 kW</v>
          </cell>
          <cell r="Z27" t="str">
            <v>[BP_2015/02] [L]</v>
          </cell>
        </row>
        <row r="28">
          <cell r="G28" t="str">
            <v>ENELSA</v>
          </cell>
          <cell r="H28">
            <v>462475</v>
          </cell>
          <cell r="Y28" t="str">
            <v>OC: 41593815 Reactive Energy</v>
          </cell>
          <cell r="Z28" t="str">
            <v>[ERA_2015/02][L]</v>
          </cell>
        </row>
        <row r="29">
          <cell r="G29" t="str">
            <v>ELIQSA</v>
          </cell>
          <cell r="H29">
            <v>4441790.9999999991</v>
          </cell>
          <cell r="Y29" t="str">
            <v>OC: 41593884 Active Energy 84,544 kWh</v>
          </cell>
          <cell r="Z29" t="str">
            <v>[TEE_2015/02][L]</v>
          </cell>
        </row>
        <row r="30">
          <cell r="G30" t="str">
            <v>ELIQSA</v>
          </cell>
          <cell r="H30">
            <v>891615</v>
          </cell>
          <cell r="Y30" t="str">
            <v>OC: 41593884 Capacity 162 kW</v>
          </cell>
          <cell r="Z30" t="str">
            <v>[BP_2015/02] [L]</v>
          </cell>
        </row>
        <row r="31">
          <cell r="G31" t="str">
            <v>ELIQSA</v>
          </cell>
          <cell r="H31">
            <v>12305</v>
          </cell>
          <cell r="Y31" t="str">
            <v>OC: 41593884 Reactive Energy</v>
          </cell>
          <cell r="Z31" t="str">
            <v>[ERA_2015/02][L]</v>
          </cell>
        </row>
        <row r="32">
          <cell r="G32" t="str">
            <v>ELECDA-SING</v>
          </cell>
          <cell r="H32">
            <v>23293466.999999996</v>
          </cell>
          <cell r="Y32" t="str">
            <v>OC: 41593861 Active Energy 460,704 kWh</v>
          </cell>
          <cell r="Z32" t="str">
            <v>[TEE_2015/02][L]</v>
          </cell>
        </row>
        <row r="33">
          <cell r="G33" t="str">
            <v>ELECDA-SING</v>
          </cell>
          <cell r="H33">
            <v>5172807</v>
          </cell>
          <cell r="Y33" t="str">
            <v>OC: 41593861 Capacity 959 kW</v>
          </cell>
          <cell r="Z33" t="str">
            <v>[BP_2015/02] [L]</v>
          </cell>
        </row>
        <row r="34">
          <cell r="G34" t="str">
            <v>ELECDA-SING</v>
          </cell>
          <cell r="H34">
            <v>106789.99999999997</v>
          </cell>
          <cell r="Y34" t="str">
            <v>OC: 41593861 Reactive Energy</v>
          </cell>
          <cell r="Z34" t="str">
            <v>[ERA_2015/02][L]</v>
          </cell>
        </row>
        <row r="35">
          <cell r="G35" t="str">
            <v>CGE Distribución (Ex Emelectric)</v>
          </cell>
          <cell r="H35">
            <v>70460912</v>
          </cell>
          <cell r="Y35" t="str">
            <v>OC: 41593568 Active Energy 1,429,865 kWh</v>
          </cell>
          <cell r="Z35" t="str">
            <v>[TEE_2015/02][L]</v>
          </cell>
        </row>
        <row r="36">
          <cell r="G36" t="str">
            <v>CGE Distribución (Ex Emelectric)</v>
          </cell>
          <cell r="H36">
            <v>11247384</v>
          </cell>
          <cell r="Y36" t="str">
            <v>OC: 41593568 Capacity 2,019 kW</v>
          </cell>
          <cell r="Z36" t="str">
            <v>[BP_2015/02] [L]</v>
          </cell>
        </row>
        <row r="37">
          <cell r="G37" t="str">
            <v>CGE Distribución (Ex Emelectric)</v>
          </cell>
          <cell r="H37">
            <v>945449.99999999988</v>
          </cell>
          <cell r="Y37" t="str">
            <v>OC: 41593568 Reactive Energy</v>
          </cell>
          <cell r="Z37" t="str">
            <v>[ERA_2015/02][L]</v>
          </cell>
        </row>
        <row r="38">
          <cell r="G38" t="str">
            <v>CGE Distribución (Ex Emetal)</v>
          </cell>
          <cell r="H38">
            <v>11636521.999999998</v>
          </cell>
          <cell r="Y38" t="str">
            <v>OC: 41586797 Active Energy 1,429,865 kWh</v>
          </cell>
          <cell r="Z38" t="str">
            <v>[TEE_2015/02][L]</v>
          </cell>
        </row>
        <row r="39">
          <cell r="G39" t="str">
            <v>CGE Distribución (Ex Emetal)</v>
          </cell>
          <cell r="H39">
            <v>1377656</v>
          </cell>
          <cell r="Y39" t="str">
            <v>OC: 41586797 Capacity 2,019 kW</v>
          </cell>
          <cell r="Z39" t="str">
            <v>[BP_2015/02] [L]</v>
          </cell>
        </row>
        <row r="40">
          <cell r="G40" t="str">
            <v>CGE Distribución (Ex Emetal)</v>
          </cell>
          <cell r="H40">
            <v>95024</v>
          </cell>
          <cell r="Y40" t="str">
            <v>OC: 41586797 Reactive Energy</v>
          </cell>
          <cell r="Z40" t="str">
            <v>[ERA_2015/02][L]</v>
          </cell>
        </row>
        <row r="41">
          <cell r="G41" t="str">
            <v>CGE Distribución</v>
          </cell>
          <cell r="H41">
            <v>279974205.00000006</v>
          </cell>
          <cell r="Y41" t="str">
            <v>OC: 41586797 Active Energy 1,429,865 kWh</v>
          </cell>
          <cell r="Z41" t="str">
            <v>[TEE_2015/02][L]</v>
          </cell>
        </row>
        <row r="42">
          <cell r="G42" t="str">
            <v>CGE Distribución</v>
          </cell>
          <cell r="H42">
            <v>71498958</v>
          </cell>
          <cell r="Y42" t="str">
            <v>OC: 41586797 Capacity 2,019 kW</v>
          </cell>
          <cell r="Z42" t="str">
            <v>[BP_2015/02] [L]</v>
          </cell>
        </row>
        <row r="43">
          <cell r="G43" t="str">
            <v>CGE Distribución</v>
          </cell>
          <cell r="H43">
            <v>250730</v>
          </cell>
          <cell r="Y43" t="str">
            <v>OC: 41586797 Reactive Energy</v>
          </cell>
          <cell r="Z43" t="str">
            <v>[ERA_2015/02][L]</v>
          </cell>
        </row>
        <row r="44">
          <cell r="G44" t="str">
            <v>LUZLINARES</v>
          </cell>
          <cell r="H44">
            <v>8541832.9473388344</v>
          </cell>
          <cell r="Y44" t="str">
            <v>Active Energy 181,226 kWh</v>
          </cell>
          <cell r="Z44" t="str">
            <v>[TEE_2015/02][L]</v>
          </cell>
        </row>
        <row r="45">
          <cell r="G45" t="str">
            <v>LUZLINARES</v>
          </cell>
          <cell r="H45">
            <v>260589.50522598604</v>
          </cell>
          <cell r="Y45" t="str">
            <v>Capacity 47 kW</v>
          </cell>
          <cell r="Z45" t="str">
            <v>[BP_2015/02] [L]</v>
          </cell>
        </row>
        <row r="46">
          <cell r="G46" t="str">
            <v>LUZLINARES</v>
          </cell>
          <cell r="H46">
            <v>0</v>
          </cell>
          <cell r="Y46" t="str">
            <v>Reactive Energy</v>
          </cell>
          <cell r="Z46" t="str">
            <v>[ERA_2015/02][L]</v>
          </cell>
        </row>
        <row r="50">
          <cell r="G50" t="str">
            <v>LUZPARRAL</v>
          </cell>
          <cell r="H50">
            <v>10697886.925434478</v>
          </cell>
          <cell r="Y50" t="str">
            <v>Active Energy 228,343 kWh</v>
          </cell>
          <cell r="Z50" t="str">
            <v>[TEE_2015/02][L]</v>
          </cell>
        </row>
        <row r="51">
          <cell r="G51" t="str">
            <v>LUZPARRAL</v>
          </cell>
          <cell r="H51">
            <v>177102.58436576583</v>
          </cell>
          <cell r="Y51" t="str">
            <v>Capacity 32 kW</v>
          </cell>
          <cell r="Z51" t="str">
            <v>[BP_2015/02] [L]</v>
          </cell>
        </row>
        <row r="52">
          <cell r="G52" t="str">
            <v>LUZPARRAL</v>
          </cell>
          <cell r="H52">
            <v>0</v>
          </cell>
          <cell r="Y52" t="str">
            <v>Reactive Energy</v>
          </cell>
          <cell r="Z52" t="str">
            <v>[ERA_2015/02][L]</v>
          </cell>
        </row>
        <row r="56">
          <cell r="G56" t="str">
            <v>CHILQUINTA</v>
          </cell>
          <cell r="H56">
            <v>62478799.946694739</v>
          </cell>
          <cell r="Y56" t="str">
            <v>Active Energy 1,235,627 kWh</v>
          </cell>
          <cell r="Z56" t="str">
            <v>[TEE_2015/02][L]</v>
          </cell>
        </row>
        <row r="57">
          <cell r="G57" t="str">
            <v>CHILQUINTA</v>
          </cell>
          <cell r="H57">
            <v>3558165.5506939753</v>
          </cell>
          <cell r="Y57" t="str">
            <v>Capacity 615 kW</v>
          </cell>
          <cell r="Z57" t="str">
            <v>[BP_2015/02] [L]</v>
          </cell>
        </row>
        <row r="58">
          <cell r="G58" t="str">
            <v>CHILQUINTA</v>
          </cell>
          <cell r="H58">
            <v>0</v>
          </cell>
          <cell r="Y58" t="str">
            <v>Reactive Energy</v>
          </cell>
          <cell r="Z58" t="str">
            <v>[ERA_2015/02][L]</v>
          </cell>
        </row>
        <row r="59">
          <cell r="G59" t="str">
            <v>Litoral</v>
          </cell>
          <cell r="H59">
            <v>4191025.7738180361</v>
          </cell>
          <cell r="Y59" t="str">
            <v>Active Energy 82,165 kWh</v>
          </cell>
          <cell r="Z59" t="str">
            <v>[TEE_2015/02][L]</v>
          </cell>
        </row>
        <row r="60">
          <cell r="G60" t="str">
            <v>Litoral</v>
          </cell>
          <cell r="H60">
            <v>196354.01714403855</v>
          </cell>
          <cell r="Y60" t="str">
            <v>Capacity 34 kW</v>
          </cell>
          <cell r="Z60" t="str">
            <v>[BP_2015/02] [L]</v>
          </cell>
        </row>
        <row r="61">
          <cell r="G61" t="str">
            <v>Litoral</v>
          </cell>
          <cell r="H61">
            <v>0</v>
          </cell>
          <cell r="Y61" t="str">
            <v>Reactive Energy</v>
          </cell>
          <cell r="Z61" t="str">
            <v>[ERA_2015/02][L]</v>
          </cell>
        </row>
        <row r="62">
          <cell r="G62" t="str">
            <v>COOPELAN</v>
          </cell>
          <cell r="H62">
            <v>30168993.477943424</v>
          </cell>
          <cell r="Y62" t="str">
            <v>Active Energy 556,137 kWh</v>
          </cell>
          <cell r="Z62" t="str">
            <v>[TEE_2015/02][L]</v>
          </cell>
        </row>
        <row r="63">
          <cell r="G63" t="str">
            <v>COOPELAN</v>
          </cell>
          <cell r="H63">
            <v>3088433.4892751318</v>
          </cell>
          <cell r="Y63" t="str">
            <v>Capacity 627 kW</v>
          </cell>
          <cell r="Z63" t="str">
            <v>[BP_2015/02] [L]</v>
          </cell>
        </row>
        <row r="64">
          <cell r="G64" t="str">
            <v>COOPELAN</v>
          </cell>
          <cell r="H64">
            <v>0</v>
          </cell>
          <cell r="Y64" t="str">
            <v>Reactive Energy</v>
          </cell>
          <cell r="Z64" t="str">
            <v>[ERA_2015/02][L]</v>
          </cell>
        </row>
        <row r="69">
          <cell r="G69" t="str">
            <v>CODINER</v>
          </cell>
          <cell r="H69">
            <v>13452372.100778306</v>
          </cell>
          <cell r="Y69" t="str">
            <v>Active Energy 293,059 kWh</v>
          </cell>
          <cell r="Z69" t="str">
            <v>[TEE_2015/02][L]</v>
          </cell>
        </row>
        <row r="70">
          <cell r="G70" t="str">
            <v>CODINER</v>
          </cell>
          <cell r="H70">
            <v>582787.21509000007</v>
          </cell>
          <cell r="Y70" t="str">
            <v>Capacity 111 kW</v>
          </cell>
          <cell r="Z70" t="str">
            <v>[BP_2015/02] [L]</v>
          </cell>
        </row>
        <row r="71">
          <cell r="G71" t="str">
            <v>CODINER</v>
          </cell>
          <cell r="H71">
            <v>42656.631097481644</v>
          </cell>
          <cell r="Y71" t="str">
            <v>Reactive Energy</v>
          </cell>
          <cell r="Z71" t="str">
            <v>[ERA_2015/02][L]</v>
          </cell>
        </row>
        <row r="75">
          <cell r="G75" t="str">
            <v>COPELEC</v>
          </cell>
          <cell r="H75">
            <v>39068247.513734967</v>
          </cell>
          <cell r="Y75" t="str">
            <v>Active Energy 719,200 kWh</v>
          </cell>
          <cell r="Z75" t="str">
            <v>[TEE_2015/02][L]</v>
          </cell>
        </row>
        <row r="76">
          <cell r="G76" t="str">
            <v>COPELEC</v>
          </cell>
          <cell r="H76">
            <v>4332701.8655583374</v>
          </cell>
          <cell r="Y76" t="str">
            <v>Capacity 863 kW</v>
          </cell>
          <cell r="Z76" t="str">
            <v>[BP_2015/02] [L]</v>
          </cell>
        </row>
        <row r="77">
          <cell r="G77" t="str">
            <v>COPELEC</v>
          </cell>
          <cell r="H77">
            <v>142989.63869655234</v>
          </cell>
          <cell r="Y77" t="str">
            <v>Reactive Energy</v>
          </cell>
          <cell r="Z77" t="str">
            <v>[ERA_2015/02][L]</v>
          </cell>
        </row>
        <row r="82">
          <cell r="G82" t="str">
            <v>COOPREL</v>
          </cell>
          <cell r="H82">
            <v>3848582.1015994311</v>
          </cell>
          <cell r="Y82" t="str">
            <v>Active Energy 80,010 kWh</v>
          </cell>
          <cell r="Z82" t="str">
            <v>[TEE_2015/02][L]</v>
          </cell>
        </row>
        <row r="83">
          <cell r="G83" t="str">
            <v>COOPREL</v>
          </cell>
          <cell r="H83">
            <v>403316.24700000003</v>
          </cell>
          <cell r="Y83" t="str">
            <v>Capacity 78 kW</v>
          </cell>
          <cell r="Z83" t="str">
            <v>[BP_2015/02] [L]</v>
          </cell>
        </row>
        <row r="84">
          <cell r="G84" t="str">
            <v>COOPREL</v>
          </cell>
          <cell r="H84">
            <v>50514.874725416295</v>
          </cell>
          <cell r="Y84" t="str">
            <v>Reactive Energy</v>
          </cell>
          <cell r="Z84" t="str">
            <v>[ERA_2015/02][L]</v>
          </cell>
        </row>
        <row r="85">
          <cell r="G85" t="str">
            <v>CRELL</v>
          </cell>
          <cell r="H85">
            <v>3964706.5871159728</v>
          </cell>
          <cell r="Y85" t="str">
            <v>Active Energy 83,663 kWh</v>
          </cell>
          <cell r="Z85" t="str">
            <v>[TEE_2015/02][L]</v>
          </cell>
        </row>
        <row r="86">
          <cell r="G86" t="str">
            <v>CRELL</v>
          </cell>
          <cell r="H86">
            <v>997707.603</v>
          </cell>
          <cell r="Y86" t="str">
            <v>Capacity 195 kW</v>
          </cell>
          <cell r="Z86" t="str">
            <v>[BP_2015/02] [L]</v>
          </cell>
        </row>
        <row r="87">
          <cell r="G87" t="str">
            <v>CRELL</v>
          </cell>
          <cell r="H87">
            <v>7928.4906375738792</v>
          </cell>
          <cell r="Y87" t="str">
            <v>Reactive Energy</v>
          </cell>
          <cell r="Z87" t="str">
            <v>[ERA_2015/02][L]</v>
          </cell>
        </row>
        <row r="88">
          <cell r="G88" t="str">
            <v>COELCHA</v>
          </cell>
          <cell r="H88">
            <v>2518632</v>
          </cell>
          <cell r="Y88" t="str">
            <v>Active Energy 46,120 kWh</v>
          </cell>
          <cell r="Z88" t="str">
            <v>[TEE_2015/02][L]</v>
          </cell>
        </row>
        <row r="89">
          <cell r="G89" t="str">
            <v>COELCHA</v>
          </cell>
          <cell r="H89">
            <v>323717</v>
          </cell>
          <cell r="Y89" t="str">
            <v>Capacity 65 kW</v>
          </cell>
          <cell r="Z89" t="str">
            <v>[BP_2015/02] [L]</v>
          </cell>
        </row>
        <row r="90">
          <cell r="G90" t="str">
            <v>COELCHA</v>
          </cell>
          <cell r="H90">
            <v>0</v>
          </cell>
          <cell r="Y90" t="str">
            <v>Reactive Energy</v>
          </cell>
          <cell r="Z90" t="str">
            <v>[ERA_2015/02][L]</v>
          </cell>
        </row>
        <row r="91">
          <cell r="G91" t="str">
            <v>FRONTEL</v>
          </cell>
          <cell r="H91">
            <v>179564327.52114844</v>
          </cell>
          <cell r="Y91" t="str">
            <v>OC: A:2021306929_B:2021306932_C:2021306934 Active Energy 3,875,853 kWh</v>
          </cell>
          <cell r="Z91" t="str">
            <v>[TEE_2015/02][L]</v>
          </cell>
        </row>
        <row r="92">
          <cell r="G92" t="str">
            <v>FRONTEL</v>
          </cell>
          <cell r="H92">
            <v>41420449.158947609</v>
          </cell>
          <cell r="Y92" t="str">
            <v>Capacity 7,759 kW</v>
          </cell>
          <cell r="Z92" t="str">
            <v>[BP_2015/02] [L]</v>
          </cell>
        </row>
        <row r="93">
          <cell r="G93" t="str">
            <v>FRONTEL</v>
          </cell>
          <cell r="H93">
            <v>96958.259119878669</v>
          </cell>
          <cell r="Y93" t="str">
            <v>Reactive Energy</v>
          </cell>
          <cell r="Z93" t="str">
            <v>[ERA_2015/02][L]</v>
          </cell>
        </row>
        <row r="98">
          <cell r="G98" t="str">
            <v>LUZ OSORNO</v>
          </cell>
          <cell r="H98">
            <v>25892836.102782935</v>
          </cell>
          <cell r="Y98" t="str">
            <v>OC: A:2021306984_B:2021306987_C:2021306989 Active Energy 599,211 kWh</v>
          </cell>
          <cell r="Z98" t="str">
            <v>[TEE_2015/02][L]</v>
          </cell>
        </row>
        <row r="99">
          <cell r="G99" t="str">
            <v>LUZ OSORNO</v>
          </cell>
          <cell r="H99">
            <v>4350106.2669066172</v>
          </cell>
          <cell r="Y99" t="str">
            <v>Capacity 862 kW</v>
          </cell>
          <cell r="Z99" t="str">
            <v>[BP_2015/02] [L]</v>
          </cell>
        </row>
        <row r="100">
          <cell r="G100" t="str">
            <v>LUZ OSORNO</v>
          </cell>
          <cell r="H100">
            <v>15545.464203379421</v>
          </cell>
          <cell r="Y100" t="str">
            <v>Reactive Energy</v>
          </cell>
          <cell r="Z100" t="str">
            <v>[ERA_2015/02][L]</v>
          </cell>
        </row>
        <row r="105">
          <cell r="G105" t="str">
            <v>SAESA</v>
          </cell>
          <cell r="H105">
            <v>237689930.57415366</v>
          </cell>
          <cell r="Y105" t="str">
            <v>A:2021307040_B:2021307043_C:2021307045 Active Energy 5,363,274 kWh</v>
          </cell>
          <cell r="Z105" t="str">
            <v>[TEE_2015/02][L]</v>
          </cell>
        </row>
        <row r="106">
          <cell r="G106" t="str">
            <v>SAESA</v>
          </cell>
          <cell r="H106">
            <v>58917418.541962735</v>
          </cell>
          <cell r="Y106" t="str">
            <v>Capacity 11,460 kW</v>
          </cell>
          <cell r="Z106" t="str">
            <v>[BP_2015/02] [L]</v>
          </cell>
        </row>
        <row r="107">
          <cell r="G107" t="str">
            <v>SAESA</v>
          </cell>
          <cell r="H107">
            <v>29796.36016403784</v>
          </cell>
          <cell r="Y107" t="str">
            <v>Reactive Energy</v>
          </cell>
          <cell r="Z107" t="str">
            <v>[ERA_2015/02][L]</v>
          </cell>
        </row>
        <row r="112">
          <cell r="G112" t="str">
            <v>SOCOEPA</v>
          </cell>
          <cell r="H112">
            <v>2545229.1321641151</v>
          </cell>
          <cell r="Y112" t="str">
            <v>Active Energy 50,036 kWh</v>
          </cell>
          <cell r="Z112" t="str">
            <v>[TEE_2015/02][L]</v>
          </cell>
        </row>
        <row r="113">
          <cell r="G113" t="str">
            <v>SOCOEPA</v>
          </cell>
          <cell r="H113">
            <v>351101.89099999995</v>
          </cell>
          <cell r="Y113" t="str">
            <v>Capacity 64 kW</v>
          </cell>
          <cell r="Z113" t="str">
            <v>[BP_2015/02] [L]</v>
          </cell>
        </row>
        <row r="114">
          <cell r="G114" t="str">
            <v>SOCOEPA</v>
          </cell>
          <cell r="H114">
            <v>0</v>
          </cell>
          <cell r="Y114" t="str">
            <v>Reactive Energy</v>
          </cell>
          <cell r="Z114" t="str">
            <v>[ERA_2015/02][L]</v>
          </cell>
        </row>
        <row r="115">
          <cell r="G115" t="str">
            <v>EEPA</v>
          </cell>
          <cell r="H115">
            <v>5906585.6090578511</v>
          </cell>
          <cell r="Y115" t="str">
            <v>Active Energy 118,340 kWh</v>
          </cell>
          <cell r="Z115" t="str">
            <v>[TEE_2015/02][L]</v>
          </cell>
        </row>
        <row r="116">
          <cell r="G116" t="str">
            <v>EEPA</v>
          </cell>
          <cell r="H116">
            <v>595240.23783034482</v>
          </cell>
          <cell r="Y116" t="str">
            <v>Capacity 104 kW</v>
          </cell>
          <cell r="Z116" t="str">
            <v>[BP_2015/02] [L]</v>
          </cell>
        </row>
        <row r="117">
          <cell r="G117" t="str">
            <v>EEPA</v>
          </cell>
          <cell r="H117">
            <v>0</v>
          </cell>
          <cell r="Y117" t="str">
            <v>Reactive Energy</v>
          </cell>
          <cell r="Z117" t="str">
            <v>[ERA_2015/02][L]</v>
          </cell>
        </row>
        <row r="118">
          <cell r="G118" t="str">
            <v>CEC</v>
          </cell>
          <cell r="H118">
            <v>8774883.063671235</v>
          </cell>
          <cell r="Y118" t="str">
            <v>Active Energy 154,078 kWh</v>
          </cell>
          <cell r="Z118" t="str">
            <v>[TEE_2015/02][L]</v>
          </cell>
        </row>
        <row r="119">
          <cell r="G119" t="str">
            <v>CEC</v>
          </cell>
          <cell r="H119">
            <v>901307.45648075384</v>
          </cell>
          <cell r="Y119" t="str">
            <v>Capacity 169 kW</v>
          </cell>
          <cell r="Z119" t="str">
            <v>[BP_2015/02] [L]</v>
          </cell>
        </row>
        <row r="120">
          <cell r="G120" t="str">
            <v>CEC</v>
          </cell>
          <cell r="H120">
            <v>8180.157604896106</v>
          </cell>
          <cell r="Y120" t="str">
            <v>Reactive Energy</v>
          </cell>
          <cell r="Z120" t="str">
            <v>[ERA_2015/02][L]</v>
          </cell>
        </row>
        <row r="121">
          <cell r="G121" t="str">
            <v>ENEL_DISTRIBUCIÓN</v>
          </cell>
          <cell r="H121">
            <v>576161473.77037847</v>
          </cell>
          <cell r="Y121" t="str">
            <v>Active Energy 11,538,559 kWh</v>
          </cell>
          <cell r="Z121" t="str">
            <v>[TEE_2015/02][L]</v>
          </cell>
        </row>
        <row r="122">
          <cell r="G122" t="str">
            <v>ENEL_DISTRIBUCIÓN</v>
          </cell>
          <cell r="H122">
            <v>39753078.311753631</v>
          </cell>
          <cell r="Y122" t="str">
            <v>Capacity 6912 kW</v>
          </cell>
          <cell r="Z122" t="str">
            <v>[BP_2015/02] [L]</v>
          </cell>
        </row>
        <row r="123">
          <cell r="G123" t="str">
            <v>ENEL_DISTRIBUCIÓN</v>
          </cell>
          <cell r="H123">
            <v>0</v>
          </cell>
          <cell r="Y123" t="str">
            <v>Reactive Energy</v>
          </cell>
          <cell r="Z123" t="str">
            <v>[ERA_2015/02][L]</v>
          </cell>
        </row>
        <row r="128">
          <cell r="W128" t="str">
            <v>Elecda SIC</v>
          </cell>
        </row>
        <row r="129">
          <cell r="W129" t="str">
            <v>ELECDA-SING</v>
          </cell>
        </row>
        <row r="130">
          <cell r="W130" t="str">
            <v>EMELARI</v>
          </cell>
        </row>
        <row r="131">
          <cell r="W131" t="str">
            <v>CONAFE</v>
          </cell>
        </row>
        <row r="132">
          <cell r="W132" t="str">
            <v>ELIQSA</v>
          </cell>
        </row>
        <row r="133">
          <cell r="W133" t="str">
            <v>CGE Distribución (Ex Emetal)</v>
          </cell>
        </row>
        <row r="134">
          <cell r="W134" t="str">
            <v>FRONTEL</v>
          </cell>
        </row>
        <row r="135">
          <cell r="W135" t="str">
            <v>COOPELAN</v>
          </cell>
        </row>
        <row r="136">
          <cell r="W136" t="str">
            <v>Luzlinares</v>
          </cell>
        </row>
        <row r="137">
          <cell r="W137" t="str">
            <v>Luzparral</v>
          </cell>
        </row>
        <row r="138">
          <cell r="W138" t="str">
            <v>Copelec</v>
          </cell>
        </row>
        <row r="139">
          <cell r="W139" t="str">
            <v>Luz Osorno</v>
          </cell>
        </row>
        <row r="140">
          <cell r="W140" t="str">
            <v>Litoral</v>
          </cell>
        </row>
        <row r="141">
          <cell r="W141" t="str">
            <v>Chilquinta</v>
          </cell>
        </row>
        <row r="142">
          <cell r="W142" t="str">
            <v>SAESA</v>
          </cell>
        </row>
        <row r="143">
          <cell r="W143" t="str">
            <v>COELCHA</v>
          </cell>
        </row>
        <row r="144">
          <cell r="W144" t="str">
            <v>CODINER</v>
          </cell>
        </row>
        <row r="145">
          <cell r="W145" t="str">
            <v>CGE Distribución (Ex Emelectric)</v>
          </cell>
        </row>
        <row r="146">
          <cell r="W146" t="str">
            <v>EMELAT</v>
          </cell>
        </row>
        <row r="147">
          <cell r="W147" t="str">
            <v>CGE Distribución</v>
          </cell>
        </row>
        <row r="148">
          <cell r="W148" t="str">
            <v>ENEL_DISTRIBUCIÓN</v>
          </cell>
        </row>
        <row r="149">
          <cell r="W149" t="str">
            <v>SOCOEPA</v>
          </cell>
        </row>
        <row r="150">
          <cell r="W150" t="str">
            <v>COOPREL</v>
          </cell>
        </row>
        <row r="151">
          <cell r="W151" t="str">
            <v>EEPA</v>
          </cell>
        </row>
        <row r="152">
          <cell r="W152" t="str">
            <v>CRELL</v>
          </cell>
        </row>
        <row r="153">
          <cell r="W153" t="str">
            <v>CEC</v>
          </cell>
        </row>
        <row r="154">
          <cell r="W154" t="str">
            <v>EDECSA</v>
          </cell>
        </row>
        <row r="155">
          <cell r="W155" t="str">
            <v>ENELSA</v>
          </cell>
        </row>
      </sheetData>
      <sheetData sheetId="3"/>
      <sheetData sheetId="4"/>
      <sheetData sheetId="5"/>
      <sheetData sheetId="6">
        <row r="40">
          <cell r="C40" t="str">
            <v>Elecda SIC</v>
          </cell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C41" t="str">
            <v>Conafe</v>
          </cell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C42" t="str">
            <v>CODINER</v>
          </cell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C43" t="str">
            <v>FRONTEL</v>
          </cell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C44" t="str">
            <v>COOPELAN</v>
          </cell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C45" t="str">
            <v>Luzlinares</v>
          </cell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C46" t="str">
            <v>Saesa</v>
          </cell>
          <cell r="D46" t="str">
            <v>Saesa</v>
          </cell>
          <cell r="F46" t="str">
            <v>76.073.162-5</v>
          </cell>
        </row>
        <row r="47">
          <cell r="C47" t="str">
            <v>Emelat</v>
          </cell>
          <cell r="D47" t="str">
            <v>Emelat</v>
          </cell>
          <cell r="F47" t="str">
            <v>87.601.500-5</v>
          </cell>
        </row>
        <row r="48">
          <cell r="C48" t="str">
            <v>Luzparral</v>
          </cell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C49" t="str">
            <v>Copelec</v>
          </cell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C50" t="str">
            <v>Luz Osorno</v>
          </cell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C51" t="str">
            <v>CGE Distribución (Ex Emelectric)</v>
          </cell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C52" t="str">
            <v>CGE Distribución (Ex Emetal)</v>
          </cell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C53" t="str">
            <v>CGE Distribución</v>
          </cell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C54" t="str">
            <v>Litoral</v>
          </cell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C55" t="str">
            <v>Chilquinta</v>
          </cell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C56" t="str">
            <v>ENEL_DISTRIBUCIÓN</v>
          </cell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C57" t="str">
            <v>ELECDA SING</v>
          </cell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C58" t="str">
            <v>EMELARI</v>
          </cell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D8ACD-11E9-4093-8C16-754E7AD36F3F}">
  <dimension ref="A1:N83"/>
  <sheetViews>
    <sheetView tabSelected="1" zoomScale="85" zoomScaleNormal="85" workbookViewId="0">
      <selection activeCell="G46" sqref="G46"/>
    </sheetView>
  </sheetViews>
  <sheetFormatPr baseColWidth="10" defaultColWidth="11.44140625" defaultRowHeight="13.8" x14ac:dyDescent="0.3"/>
  <cols>
    <col min="1" max="1" width="6.6640625" style="4" customWidth="1"/>
    <col min="2" max="2" width="11.109375" style="4" bestFit="1" customWidth="1"/>
    <col min="3" max="3" width="17.109375" style="4" bestFit="1" customWidth="1"/>
    <col min="4" max="4" width="14.44140625" style="4" bestFit="1" customWidth="1"/>
    <col min="5" max="5" width="4.6640625" style="4" bestFit="1" customWidth="1"/>
    <col min="6" max="6" width="5.109375" style="4" bestFit="1" customWidth="1"/>
    <col min="7" max="7" width="12.33203125" style="4" bestFit="1" customWidth="1"/>
    <col min="8" max="8" width="73" style="4" bestFit="1" customWidth="1"/>
    <col min="9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3">
      <c r="A2" s="4">
        <v>1</v>
      </c>
      <c r="B2" s="4" t="str">
        <f>[1]Facturación!G2</f>
        <v>CONAFE</v>
      </c>
      <c r="C2" s="4" t="s">
        <v>8</v>
      </c>
      <c r="D2" s="4" t="str">
        <f>+[1]Facturación!Z2</f>
        <v>[TEE_2015/02][L]</v>
      </c>
      <c r="E2" s="5">
        <f>MONTH([1]Facturación!$A$2)</f>
        <v>1</v>
      </c>
      <c r="F2" s="5">
        <f>YEAR([1]Facturación!$A$2)</f>
        <v>2021</v>
      </c>
      <c r="G2" s="6">
        <f>[1]Facturación!H2</f>
        <v>294619206</v>
      </c>
      <c r="H2" s="6" t="str">
        <f>+[1]Facturación!Y2</f>
        <v>OC: 41593671 Active Energy 5,975,249 kWh</v>
      </c>
      <c r="I2" s="6"/>
      <c r="J2" s="6"/>
    </row>
    <row r="3" spans="1:10" x14ac:dyDescent="0.3">
      <c r="A3" s="4">
        <f t="shared" ref="A3:A66" si="0">IF(B2=B3,A2,A2+1)</f>
        <v>1</v>
      </c>
      <c r="B3" s="4" t="str">
        <f>[1]Facturación!G3</f>
        <v>CONAFE</v>
      </c>
      <c r="C3" s="4" t="s">
        <v>8</v>
      </c>
      <c r="D3" s="4" t="str">
        <f>+[1]Facturación!Z3</f>
        <v>[BP_2015/02] [L]</v>
      </c>
      <c r="E3" s="5">
        <f>MONTH([1]Facturación!$A$2)</f>
        <v>1</v>
      </c>
      <c r="F3" s="5">
        <f>YEAR([1]Facturación!$A$2)</f>
        <v>2021</v>
      </c>
      <c r="G3" s="6">
        <f>[1]Facturación!H3</f>
        <v>59955895.000000007</v>
      </c>
      <c r="H3" s="6" t="str">
        <f>+[1]Facturación!Y3</f>
        <v>OC: 41593671 Capacity 10,709 kW</v>
      </c>
      <c r="I3" s="6"/>
      <c r="J3" s="6"/>
    </row>
    <row r="4" spans="1:10" x14ac:dyDescent="0.3">
      <c r="A4" s="4">
        <f t="shared" si="0"/>
        <v>1</v>
      </c>
      <c r="B4" s="4" t="str">
        <f>[1]Facturación!G4</f>
        <v>CONAFE</v>
      </c>
      <c r="C4" s="4" t="s">
        <v>8</v>
      </c>
      <c r="D4" s="4" t="str">
        <f>+[1]Facturación!Z4</f>
        <v>[ERA_2015/02][L]</v>
      </c>
      <c r="E4" s="5">
        <f>MONTH([1]Facturación!$A$2)</f>
        <v>1</v>
      </c>
      <c r="F4" s="5">
        <f>YEAR([1]Facturación!$A$2)</f>
        <v>2021</v>
      </c>
      <c r="G4" s="6">
        <f>[1]Facturación!H4</f>
        <v>742452</v>
      </c>
      <c r="H4" s="6" t="str">
        <f>+[1]Facturación!Y4</f>
        <v>OC: 41593671 Reactive Energy</v>
      </c>
      <c r="I4" s="6"/>
      <c r="J4" s="6"/>
    </row>
    <row r="5" spans="1:10" x14ac:dyDescent="0.3">
      <c r="A5" s="4">
        <f t="shared" si="0"/>
        <v>2</v>
      </c>
      <c r="B5" s="4" t="str">
        <f>[1]Facturación!G8</f>
        <v>ELECDA SIC</v>
      </c>
      <c r="C5" s="4" t="s">
        <v>8</v>
      </c>
      <c r="D5" s="4" t="str">
        <f>+[1]Facturación!Z8</f>
        <v>[TEE_2015/02][L]</v>
      </c>
      <c r="E5" s="5">
        <f>MONTH([1]Facturación!$A$2)</f>
        <v>1</v>
      </c>
      <c r="F5" s="5">
        <f>YEAR([1]Facturación!$A$2)</f>
        <v>2021</v>
      </c>
      <c r="G5" s="6">
        <f>[1]Facturación!H8</f>
        <v>1053400</v>
      </c>
      <c r="H5" s="6" t="str">
        <f>+[1]Facturación!Y8</f>
        <v>OC: 41593718 Active Energy 21,445 kWh</v>
      </c>
      <c r="I5" s="6"/>
      <c r="J5" s="6"/>
    </row>
    <row r="6" spans="1:10" x14ac:dyDescent="0.3">
      <c r="A6" s="4">
        <f t="shared" si="0"/>
        <v>2</v>
      </c>
      <c r="B6" s="4" t="str">
        <f>[1]Facturación!G9</f>
        <v>ELECDA SIC</v>
      </c>
      <c r="C6" s="4" t="s">
        <v>8</v>
      </c>
      <c r="D6" s="4" t="str">
        <f>+[1]Facturación!Z9</f>
        <v>[BP_2015/02] [L]</v>
      </c>
      <c r="E6" s="5">
        <f>MONTH([1]Facturación!$A$2)</f>
        <v>1</v>
      </c>
      <c r="F6" s="5">
        <f>YEAR([1]Facturación!$A$2)</f>
        <v>2021</v>
      </c>
      <c r="G6" s="6">
        <f>[1]Facturación!H9</f>
        <v>239929</v>
      </c>
      <c r="H6" s="6" t="str">
        <f>+[1]Facturación!Y9</f>
        <v>OC: 41593718 Capacity 45 kW</v>
      </c>
      <c r="I6" s="6"/>
      <c r="J6" s="6"/>
    </row>
    <row r="7" spans="1:10" x14ac:dyDescent="0.3">
      <c r="A7" s="4">
        <f t="shared" si="0"/>
        <v>2</v>
      </c>
      <c r="B7" s="4" t="str">
        <f>[1]Facturación!G10</f>
        <v>ELECDA SIC</v>
      </c>
      <c r="C7" s="4" t="s">
        <v>8</v>
      </c>
      <c r="D7" s="4" t="str">
        <f>+[1]Facturación!Z10</f>
        <v>[ERA_2015/02][L]</v>
      </c>
      <c r="E7" s="5">
        <f>MONTH([1]Facturación!$A$2)</f>
        <v>1</v>
      </c>
      <c r="F7" s="5">
        <f>YEAR([1]Facturación!$A$2)</f>
        <v>2021</v>
      </c>
      <c r="G7" s="6">
        <f>[1]Facturación!H10</f>
        <v>0</v>
      </c>
      <c r="H7" s="6" t="str">
        <f>+[1]Facturación!Y10</f>
        <v>OC: 41593718 Reactive Energy</v>
      </c>
      <c r="I7" s="6"/>
      <c r="J7" s="6"/>
    </row>
    <row r="8" spans="1:10" x14ac:dyDescent="0.3">
      <c r="A8" s="4">
        <f t="shared" si="0"/>
        <v>3</v>
      </c>
      <c r="B8" s="4" t="str">
        <f>[1]Facturación!G14</f>
        <v>EMELARI</v>
      </c>
      <c r="C8" s="4" t="s">
        <v>8</v>
      </c>
      <c r="D8" s="4" t="str">
        <f>+[1]Facturación!Z14</f>
        <v>[TEE_2015/02][L]</v>
      </c>
      <c r="E8" s="5">
        <f>MONTH([1]Facturación!$A$2)</f>
        <v>1</v>
      </c>
      <c r="F8" s="5">
        <f>YEAR([1]Facturación!$A$2)</f>
        <v>2021</v>
      </c>
      <c r="G8" s="6">
        <f>[1]Facturación!H14</f>
        <v>19441532</v>
      </c>
      <c r="H8" s="6" t="str">
        <f>+[1]Facturación!Y14</f>
        <v>OC: 41593909 Active Energy 366,131 kWh</v>
      </c>
      <c r="I8" s="6"/>
      <c r="J8" s="6"/>
    </row>
    <row r="9" spans="1:10" x14ac:dyDescent="0.3">
      <c r="A9" s="4">
        <f t="shared" si="0"/>
        <v>3</v>
      </c>
      <c r="B9" s="4" t="str">
        <f>[1]Facturación!G15</f>
        <v>EMELARI</v>
      </c>
      <c r="C9" s="4" t="s">
        <v>8</v>
      </c>
      <c r="D9" s="4" t="str">
        <f>+[1]Facturación!Z15</f>
        <v>[BP_2015/02] [L]</v>
      </c>
      <c r="E9" s="5">
        <f>MONTH([1]Facturación!$A$2)</f>
        <v>1</v>
      </c>
      <c r="F9" s="5">
        <f>YEAR([1]Facturación!$A$2)</f>
        <v>2021</v>
      </c>
      <c r="G9" s="6">
        <f>[1]Facturación!H15</f>
        <v>3540827</v>
      </c>
      <c r="H9" s="6" t="str">
        <f>+[1]Facturación!Y15</f>
        <v>OC: 41593909 Capacity 635 kW</v>
      </c>
      <c r="I9" s="6"/>
      <c r="J9" s="6"/>
    </row>
    <row r="10" spans="1:10" x14ac:dyDescent="0.3">
      <c r="A10" s="4">
        <f t="shared" si="0"/>
        <v>3</v>
      </c>
      <c r="B10" s="4" t="str">
        <f>[1]Facturación!G16</f>
        <v>EMELARI</v>
      </c>
      <c r="C10" s="4" t="s">
        <v>8</v>
      </c>
      <c r="D10" s="4" t="str">
        <f>+[1]Facturación!Z16</f>
        <v>[ERA_2015/02][L]</v>
      </c>
      <c r="E10" s="5">
        <f>MONTH([1]Facturación!$A$2)</f>
        <v>1</v>
      </c>
      <c r="F10" s="5">
        <f>YEAR([1]Facturación!$A$2)</f>
        <v>2021</v>
      </c>
      <c r="G10" s="6">
        <f>[1]Facturación!H16</f>
        <v>147506.00000000003</v>
      </c>
      <c r="H10" s="6" t="str">
        <f>+[1]Facturación!Y16</f>
        <v>OC: 41593909 Reactive Energy</v>
      </c>
      <c r="I10" s="6"/>
      <c r="J10" s="6"/>
    </row>
    <row r="11" spans="1:10" x14ac:dyDescent="0.3">
      <c r="A11" s="4">
        <f t="shared" si="0"/>
        <v>4</v>
      </c>
      <c r="B11" s="4" t="str">
        <f>[1]Facturación!G20</f>
        <v>EMELAT</v>
      </c>
      <c r="C11" s="4" t="s">
        <v>8</v>
      </c>
      <c r="D11" s="4" t="str">
        <f>+[1]Facturación!Z20</f>
        <v>[TEE_2015/02][L]</v>
      </c>
      <c r="E11" s="5">
        <f>MONTH([1]Facturación!$A$2)</f>
        <v>1</v>
      </c>
      <c r="F11" s="5">
        <f>YEAR([1]Facturación!$A$2)</f>
        <v>2021</v>
      </c>
      <c r="G11" s="6">
        <f>[1]Facturación!H20</f>
        <v>38624485</v>
      </c>
      <c r="H11" s="6" t="str">
        <f>+[1]Facturación!Y20</f>
        <v>OC: 41593767 Active Energy 777,041 kWh</v>
      </c>
      <c r="I11" s="6"/>
      <c r="J11" s="6"/>
    </row>
    <row r="12" spans="1:10" x14ac:dyDescent="0.3">
      <c r="A12" s="4">
        <f t="shared" si="0"/>
        <v>4</v>
      </c>
      <c r="B12" s="4" t="str">
        <f>[1]Facturación!G21</f>
        <v>EMELAT</v>
      </c>
      <c r="C12" s="4" t="s">
        <v>8</v>
      </c>
      <c r="D12" s="4" t="str">
        <f>+[1]Facturación!Z21</f>
        <v>[BP_2015/02] [L]</v>
      </c>
      <c r="E12" s="5">
        <f>MONTH([1]Facturación!$A$2)</f>
        <v>1</v>
      </c>
      <c r="F12" s="5">
        <f>YEAR([1]Facturación!$A$2)</f>
        <v>2021</v>
      </c>
      <c r="G12" s="6">
        <f>[1]Facturación!H21</f>
        <v>8226613.0000000009</v>
      </c>
      <c r="H12" s="6" t="str">
        <f>+[1]Facturación!Y21</f>
        <v>OC: 41593767 Capacity 1,499 kW</v>
      </c>
      <c r="I12" s="6"/>
      <c r="J12" s="6"/>
    </row>
    <row r="13" spans="1:10" x14ac:dyDescent="0.3">
      <c r="A13" s="4">
        <f t="shared" si="0"/>
        <v>4</v>
      </c>
      <c r="B13" s="4" t="str">
        <f>[1]Facturación!G22</f>
        <v>EMELAT</v>
      </c>
      <c r="C13" s="4" t="s">
        <v>8</v>
      </c>
      <c r="D13" s="4" t="str">
        <f>+[1]Facturación!Z22</f>
        <v>[ERA_2015/02][L]</v>
      </c>
      <c r="E13" s="5">
        <f>MONTH([1]Facturación!$A$2)</f>
        <v>1</v>
      </c>
      <c r="F13" s="5">
        <f>YEAR([1]Facturación!$A$2)</f>
        <v>2021</v>
      </c>
      <c r="G13" s="6">
        <f>[1]Facturación!H22</f>
        <v>259279.99999999997</v>
      </c>
      <c r="H13" s="6" t="str">
        <f>+[1]Facturación!Y22</f>
        <v>OC: 41593767 Reactive Energy</v>
      </c>
      <c r="I13" s="6"/>
      <c r="J13" s="6"/>
    </row>
    <row r="14" spans="1:10" x14ac:dyDescent="0.3">
      <c r="A14" s="4">
        <f t="shared" si="0"/>
        <v>5</v>
      </c>
      <c r="B14" s="4" t="str">
        <f>[1]Facturación!G26</f>
        <v>ENELSA</v>
      </c>
      <c r="C14" s="4" t="s">
        <v>8</v>
      </c>
      <c r="D14" s="4" t="str">
        <f>+[1]Facturación!Z26</f>
        <v>[TEE_2015/02][L]</v>
      </c>
      <c r="E14" s="5">
        <f>MONTH([1]Facturación!$A$2)</f>
        <v>1</v>
      </c>
      <c r="F14" s="5">
        <f>YEAR([1]Facturación!$A$2)</f>
        <v>2021</v>
      </c>
      <c r="G14" s="6">
        <f>[1]Facturación!H26</f>
        <v>11817130</v>
      </c>
      <c r="H14" s="6" t="str">
        <f>+[1]Facturación!Y26</f>
        <v>OC: 41593815 Active Energy 239,912 kWh</v>
      </c>
      <c r="I14" s="6"/>
      <c r="J14" s="6"/>
    </row>
    <row r="15" spans="1:10" x14ac:dyDescent="0.3">
      <c r="A15" s="4">
        <f t="shared" si="0"/>
        <v>5</v>
      </c>
      <c r="B15" s="4" t="str">
        <f>[1]Facturación!G27</f>
        <v>ENELSA</v>
      </c>
      <c r="C15" s="4" t="s">
        <v>8</v>
      </c>
      <c r="D15" s="4" t="str">
        <f>+[1]Facturación!Z27</f>
        <v>[BP_2015/02] [L]</v>
      </c>
      <c r="E15" s="5">
        <f>MONTH([1]Facturación!$A$2)</f>
        <v>1</v>
      </c>
      <c r="F15" s="5">
        <f>YEAR([1]Facturación!$A$2)</f>
        <v>2021</v>
      </c>
      <c r="G15" s="6">
        <f>[1]Facturación!H27</f>
        <v>1539171</v>
      </c>
      <c r="H15" s="6" t="str">
        <f>+[1]Facturación!Y27</f>
        <v>OC: 41593815 Capacity 276 kW</v>
      </c>
      <c r="I15" s="6"/>
      <c r="J15" s="6"/>
    </row>
    <row r="16" spans="1:10" x14ac:dyDescent="0.3">
      <c r="A16" s="4">
        <f t="shared" si="0"/>
        <v>5</v>
      </c>
      <c r="B16" s="4" t="str">
        <f>[1]Facturación!G28</f>
        <v>ENELSA</v>
      </c>
      <c r="C16" s="4" t="s">
        <v>8</v>
      </c>
      <c r="D16" s="4" t="str">
        <f>+[1]Facturación!Z28</f>
        <v>[ERA_2015/02][L]</v>
      </c>
      <c r="E16" s="5">
        <f>MONTH([1]Facturación!$A$2)</f>
        <v>1</v>
      </c>
      <c r="F16" s="5">
        <f>YEAR([1]Facturación!$A$2)</f>
        <v>2021</v>
      </c>
      <c r="G16" s="6">
        <f>[1]Facturación!H28</f>
        <v>462475</v>
      </c>
      <c r="H16" s="6" t="str">
        <f>+[1]Facturación!Y28</f>
        <v>OC: 41593815 Reactive Energy</v>
      </c>
      <c r="I16" s="6"/>
      <c r="J16" s="6"/>
    </row>
    <row r="17" spans="1:14" x14ac:dyDescent="0.3">
      <c r="A17" s="4">
        <f t="shared" si="0"/>
        <v>6</v>
      </c>
      <c r="B17" s="4" t="str">
        <f>[1]Facturación!G29</f>
        <v>ELIQSA</v>
      </c>
      <c r="C17" s="4" t="s">
        <v>8</v>
      </c>
      <c r="D17" s="4" t="str">
        <f>+[1]Facturación!Z29</f>
        <v>[TEE_2015/02][L]</v>
      </c>
      <c r="E17" s="5">
        <f>MONTH([1]Facturación!$A$2)</f>
        <v>1</v>
      </c>
      <c r="F17" s="5">
        <f>YEAR([1]Facturación!$A$2)</f>
        <v>2021</v>
      </c>
      <c r="G17" s="6">
        <f>[1]Facturación!H29</f>
        <v>4441790.9999999991</v>
      </c>
      <c r="H17" s="6" t="str">
        <f>+[1]Facturación!Y29</f>
        <v>OC: 41593884 Active Energy 84,544 kWh</v>
      </c>
      <c r="I17" s="6"/>
      <c r="J17" s="6"/>
    </row>
    <row r="18" spans="1:14" x14ac:dyDescent="0.3">
      <c r="A18" s="4">
        <f t="shared" si="0"/>
        <v>6</v>
      </c>
      <c r="B18" s="4" t="str">
        <f>[1]Facturación!G30</f>
        <v>ELIQSA</v>
      </c>
      <c r="C18" s="4" t="s">
        <v>8</v>
      </c>
      <c r="D18" s="4" t="str">
        <f>+[1]Facturación!Z30</f>
        <v>[BP_2015/02] [L]</v>
      </c>
      <c r="E18" s="5">
        <f>MONTH([1]Facturación!$A$2)</f>
        <v>1</v>
      </c>
      <c r="F18" s="5">
        <f>YEAR([1]Facturación!$A$2)</f>
        <v>2021</v>
      </c>
      <c r="G18" s="6">
        <f>[1]Facturación!H30</f>
        <v>891615</v>
      </c>
      <c r="H18" s="6" t="str">
        <f>+[1]Facturación!Y30</f>
        <v>OC: 41593884 Capacity 162 kW</v>
      </c>
    </row>
    <row r="19" spans="1:14" x14ac:dyDescent="0.3">
      <c r="A19" s="4">
        <f t="shared" si="0"/>
        <v>6</v>
      </c>
      <c r="B19" s="4" t="str">
        <f>[1]Facturación!G31</f>
        <v>ELIQSA</v>
      </c>
      <c r="C19" s="4" t="s">
        <v>8</v>
      </c>
      <c r="D19" s="4" t="str">
        <f>+[1]Facturación!Z31</f>
        <v>[ERA_2015/02][L]</v>
      </c>
      <c r="E19" s="5">
        <f>MONTH([1]Facturación!$A$2)</f>
        <v>1</v>
      </c>
      <c r="F19" s="5">
        <f>YEAR([1]Facturación!$A$2)</f>
        <v>2021</v>
      </c>
      <c r="G19" s="6">
        <f>[1]Facturación!H31</f>
        <v>12305</v>
      </c>
      <c r="H19" s="6" t="str">
        <f>+[1]Facturación!Y31</f>
        <v>OC: 41593884 Reactive Energy</v>
      </c>
    </row>
    <row r="20" spans="1:14" x14ac:dyDescent="0.3">
      <c r="A20" s="4">
        <f t="shared" si="0"/>
        <v>7</v>
      </c>
      <c r="B20" s="4" t="str">
        <f>[1]Facturación!G32</f>
        <v>ELECDA-SING</v>
      </c>
      <c r="C20" s="4" t="s">
        <v>8</v>
      </c>
      <c r="D20" s="4" t="str">
        <f>+[1]Facturación!Z32</f>
        <v>[TEE_2015/02][L]</v>
      </c>
      <c r="E20" s="5">
        <f>MONTH([1]Facturación!$A$2)</f>
        <v>1</v>
      </c>
      <c r="F20" s="5">
        <f>YEAR([1]Facturación!$A$2)</f>
        <v>2021</v>
      </c>
      <c r="G20" s="6">
        <f>[1]Facturación!H32</f>
        <v>23293466.999999996</v>
      </c>
      <c r="H20" s="6" t="str">
        <f>+[1]Facturación!Y32</f>
        <v>OC: 41593861 Active Energy 460,704 kWh</v>
      </c>
    </row>
    <row r="21" spans="1:14" x14ac:dyDescent="0.3">
      <c r="A21" s="4">
        <f t="shared" si="0"/>
        <v>7</v>
      </c>
      <c r="B21" s="4" t="str">
        <f>[1]Facturación!G33</f>
        <v>ELECDA-SING</v>
      </c>
      <c r="C21" s="4" t="s">
        <v>8</v>
      </c>
      <c r="D21" s="4" t="str">
        <f>+[1]Facturación!Z33</f>
        <v>[BP_2015/02] [L]</v>
      </c>
      <c r="E21" s="5">
        <f>MONTH([1]Facturación!$A$2)</f>
        <v>1</v>
      </c>
      <c r="F21" s="5">
        <f>YEAR([1]Facturación!$A$2)</f>
        <v>2021</v>
      </c>
      <c r="G21" s="6">
        <f>[1]Facturación!H33</f>
        <v>5172807</v>
      </c>
      <c r="H21" s="6" t="str">
        <f>+[1]Facturación!Y33</f>
        <v>OC: 41593861 Capacity 959 kW</v>
      </c>
    </row>
    <row r="22" spans="1:14" x14ac:dyDescent="0.3">
      <c r="A22" s="4">
        <f t="shared" si="0"/>
        <v>7</v>
      </c>
      <c r="B22" s="4" t="str">
        <f>[1]Facturación!G34</f>
        <v>ELECDA-SING</v>
      </c>
      <c r="C22" s="4" t="s">
        <v>8</v>
      </c>
      <c r="D22" s="4" t="str">
        <f>+[1]Facturación!Z34</f>
        <v>[ERA_2015/02][L]</v>
      </c>
      <c r="E22" s="5">
        <f>MONTH([1]Facturación!$A$2)</f>
        <v>1</v>
      </c>
      <c r="F22" s="5">
        <f>YEAR([1]Facturación!$A$2)</f>
        <v>2021</v>
      </c>
      <c r="G22" s="6">
        <f>[1]Facturación!H34</f>
        <v>106789.99999999997</v>
      </c>
      <c r="H22" s="6" t="str">
        <f>+[1]Facturación!Y34</f>
        <v>OC: 41593861 Reactive Energy</v>
      </c>
    </row>
    <row r="23" spans="1:14" x14ac:dyDescent="0.3">
      <c r="A23" s="4">
        <f t="shared" si="0"/>
        <v>8</v>
      </c>
      <c r="B23" s="4" t="str">
        <f>[1]Facturación!G35</f>
        <v>CGE Distribución (Ex Emelectric)</v>
      </c>
      <c r="C23" s="4" t="s">
        <v>8</v>
      </c>
      <c r="D23" s="4" t="str">
        <f>+[1]Facturación!Z35</f>
        <v>[TEE_2015/02][L]</v>
      </c>
      <c r="E23" s="5">
        <f>MONTH([1]Facturación!$A$2)</f>
        <v>1</v>
      </c>
      <c r="F23" s="5">
        <f>YEAR([1]Facturación!$A$2)</f>
        <v>2021</v>
      </c>
      <c r="G23" s="6">
        <f>[1]Facturación!H35</f>
        <v>70460912</v>
      </c>
      <c r="H23" s="6" t="str">
        <f>+[1]Facturación!Y35</f>
        <v>OC: 41593568 Active Energy 1,429,865 kWh</v>
      </c>
    </row>
    <row r="24" spans="1:14" x14ac:dyDescent="0.3">
      <c r="A24" s="4">
        <f t="shared" si="0"/>
        <v>8</v>
      </c>
      <c r="B24" s="4" t="str">
        <f>[1]Facturación!G36</f>
        <v>CGE Distribución (Ex Emelectric)</v>
      </c>
      <c r="C24" s="4" t="s">
        <v>8</v>
      </c>
      <c r="D24" s="4" t="str">
        <f>+[1]Facturación!Z36</f>
        <v>[BP_2015/02] [L]</v>
      </c>
      <c r="E24" s="5">
        <f>MONTH([1]Facturación!$A$2)</f>
        <v>1</v>
      </c>
      <c r="F24" s="5">
        <f>YEAR([1]Facturación!$A$2)</f>
        <v>2021</v>
      </c>
      <c r="G24" s="6">
        <f>[1]Facturación!H36</f>
        <v>11247384</v>
      </c>
      <c r="H24" s="6" t="str">
        <f>+[1]Facturación!Y36</f>
        <v>OC: 41593568 Capacity 2,019 kW</v>
      </c>
    </row>
    <row r="25" spans="1:14" x14ac:dyDescent="0.3">
      <c r="A25" s="4">
        <f t="shared" si="0"/>
        <v>8</v>
      </c>
      <c r="B25" s="4" t="str">
        <f>[1]Facturación!G37</f>
        <v>CGE Distribución (Ex Emelectric)</v>
      </c>
      <c r="C25" s="4" t="s">
        <v>8</v>
      </c>
      <c r="D25" s="4" t="str">
        <f>+[1]Facturación!Z37</f>
        <v>[ERA_2015/02][L]</v>
      </c>
      <c r="E25" s="5">
        <f>MONTH([1]Facturación!$A$2)</f>
        <v>1</v>
      </c>
      <c r="F25" s="5">
        <f>YEAR([1]Facturación!$A$2)</f>
        <v>2021</v>
      </c>
      <c r="G25" s="6">
        <f>[1]Facturación!H37</f>
        <v>945449.99999999988</v>
      </c>
      <c r="H25" s="6" t="str">
        <f>+[1]Facturación!Y37</f>
        <v>OC: 41593568 Reactive Energy</v>
      </c>
    </row>
    <row r="26" spans="1:14" x14ac:dyDescent="0.3">
      <c r="A26" s="4">
        <f t="shared" si="0"/>
        <v>9</v>
      </c>
      <c r="B26" s="4" t="str">
        <f>[1]Facturación!G38</f>
        <v>CGE Distribución (Ex Emetal)</v>
      </c>
      <c r="C26" s="4" t="s">
        <v>8</v>
      </c>
      <c r="D26" s="4" t="str">
        <f>+[1]Facturación!Z38</f>
        <v>[TEE_2015/02][L]</v>
      </c>
      <c r="E26" s="5">
        <f>MONTH([1]Facturación!$A$2)</f>
        <v>1</v>
      </c>
      <c r="F26" s="5">
        <f>YEAR([1]Facturación!$A$2)</f>
        <v>2021</v>
      </c>
      <c r="G26" s="6">
        <f>[1]Facturación!H38</f>
        <v>11636521.999999998</v>
      </c>
      <c r="H26" s="6" t="str">
        <f>+[1]Facturación!Y38</f>
        <v>OC: 41586797 Active Energy 1,429,865 kWh</v>
      </c>
      <c r="N26" s="4"/>
    </row>
    <row r="27" spans="1:14" x14ac:dyDescent="0.3">
      <c r="A27" s="4">
        <f t="shared" si="0"/>
        <v>9</v>
      </c>
      <c r="B27" s="4" t="str">
        <f>[1]Facturación!G39</f>
        <v>CGE Distribución (Ex Emetal)</v>
      </c>
      <c r="C27" s="4" t="s">
        <v>8</v>
      </c>
      <c r="D27" s="4" t="str">
        <f>+[1]Facturación!Z39</f>
        <v>[BP_2015/02] [L]</v>
      </c>
      <c r="E27" s="5">
        <f>MONTH([1]Facturación!$A$2)</f>
        <v>1</v>
      </c>
      <c r="F27" s="5">
        <f>YEAR([1]Facturación!$A$2)</f>
        <v>2021</v>
      </c>
      <c r="G27" s="6">
        <f>[1]Facturación!H39</f>
        <v>1377656</v>
      </c>
      <c r="H27" s="6" t="str">
        <f>+[1]Facturación!Y39</f>
        <v>OC: 41586797 Capacity 2,019 kW</v>
      </c>
    </row>
    <row r="28" spans="1:14" x14ac:dyDescent="0.3">
      <c r="A28" s="4">
        <f t="shared" si="0"/>
        <v>9</v>
      </c>
      <c r="B28" s="4" t="str">
        <f>[1]Facturación!G40</f>
        <v>CGE Distribución (Ex Emetal)</v>
      </c>
      <c r="C28" s="4" t="s">
        <v>8</v>
      </c>
      <c r="D28" s="4" t="str">
        <f>+[1]Facturación!Z40</f>
        <v>[ERA_2015/02][L]</v>
      </c>
      <c r="E28" s="5">
        <f>MONTH([1]Facturación!$A$2)</f>
        <v>1</v>
      </c>
      <c r="F28" s="5">
        <f>YEAR([1]Facturación!$A$2)</f>
        <v>2021</v>
      </c>
      <c r="G28" s="6">
        <f>[1]Facturación!H40</f>
        <v>95024</v>
      </c>
      <c r="H28" s="6" t="str">
        <f>+[1]Facturación!Y40</f>
        <v>OC: 41586797 Reactive Energy</v>
      </c>
    </row>
    <row r="29" spans="1:14" x14ac:dyDescent="0.3">
      <c r="A29" s="4">
        <f t="shared" si="0"/>
        <v>10</v>
      </c>
      <c r="B29" s="4" t="str">
        <f>[1]Facturación!G41</f>
        <v>CGE Distribución</v>
      </c>
      <c r="C29" s="4" t="s">
        <v>8</v>
      </c>
      <c r="D29" s="4" t="str">
        <f>+[1]Facturación!Z41</f>
        <v>[TEE_2015/02][L]</v>
      </c>
      <c r="E29" s="5">
        <f>MONTH([1]Facturación!$A$2)</f>
        <v>1</v>
      </c>
      <c r="F29" s="5">
        <f>YEAR([1]Facturación!$A$2)</f>
        <v>2021</v>
      </c>
      <c r="G29" s="6">
        <f>[1]Facturación!H41</f>
        <v>279974205.00000006</v>
      </c>
      <c r="H29" s="6" t="str">
        <f>+[1]Facturación!Y41</f>
        <v>OC: 41586797 Active Energy 1,429,865 kWh</v>
      </c>
    </row>
    <row r="30" spans="1:14" x14ac:dyDescent="0.3">
      <c r="A30" s="4">
        <f t="shared" si="0"/>
        <v>10</v>
      </c>
      <c r="B30" s="4" t="str">
        <f>[1]Facturación!G42</f>
        <v>CGE Distribución</v>
      </c>
      <c r="C30" s="4" t="s">
        <v>8</v>
      </c>
      <c r="D30" s="4" t="str">
        <f>+[1]Facturación!Z42</f>
        <v>[BP_2015/02] [L]</v>
      </c>
      <c r="E30" s="5">
        <f>MONTH([1]Facturación!$A$2)</f>
        <v>1</v>
      </c>
      <c r="F30" s="5">
        <f>YEAR([1]Facturación!$A$2)</f>
        <v>2021</v>
      </c>
      <c r="G30" s="6">
        <f>[1]Facturación!H42</f>
        <v>71498958</v>
      </c>
      <c r="H30" s="6" t="str">
        <f>+[1]Facturación!Y42</f>
        <v>OC: 41586797 Capacity 2,019 kW</v>
      </c>
    </row>
    <row r="31" spans="1:14" x14ac:dyDescent="0.3">
      <c r="A31" s="4">
        <f t="shared" si="0"/>
        <v>10</v>
      </c>
      <c r="B31" s="4" t="str">
        <f>[1]Facturación!G43</f>
        <v>CGE Distribución</v>
      </c>
      <c r="C31" s="4" t="s">
        <v>8</v>
      </c>
      <c r="D31" s="4" t="str">
        <f>+[1]Facturación!Z43</f>
        <v>[ERA_2015/02][L]</v>
      </c>
      <c r="E31" s="5">
        <f>MONTH([1]Facturación!$A$2)</f>
        <v>1</v>
      </c>
      <c r="F31" s="5">
        <f>YEAR([1]Facturación!$A$2)</f>
        <v>2021</v>
      </c>
      <c r="G31" s="6">
        <f>[1]Facturación!H43</f>
        <v>250730</v>
      </c>
      <c r="H31" s="6" t="str">
        <f>+[1]Facturación!Y43</f>
        <v>OC: 41586797 Reactive Energy</v>
      </c>
    </row>
    <row r="32" spans="1:14" x14ac:dyDescent="0.3">
      <c r="A32" s="4">
        <f t="shared" si="0"/>
        <v>11</v>
      </c>
      <c r="B32" s="4" t="str">
        <f>[1]Facturación!G44</f>
        <v>LUZLINARES</v>
      </c>
      <c r="C32" s="4" t="s">
        <v>8</v>
      </c>
      <c r="D32" s="4" t="str">
        <f>+[1]Facturación!Z44</f>
        <v>[TEE_2015/02][L]</v>
      </c>
      <c r="E32" s="5">
        <f>MONTH([1]Facturación!$A$2)</f>
        <v>1</v>
      </c>
      <c r="F32" s="5">
        <f>YEAR([1]Facturación!$A$2)</f>
        <v>2021</v>
      </c>
      <c r="G32" s="6">
        <f>[1]Facturación!H44</f>
        <v>8541832.9473388344</v>
      </c>
      <c r="H32" s="6" t="str">
        <f>+[1]Facturación!Y44</f>
        <v>Active Energy 181,226 kWh</v>
      </c>
    </row>
    <row r="33" spans="1:8" x14ac:dyDescent="0.3">
      <c r="A33" s="4">
        <f t="shared" si="0"/>
        <v>11</v>
      </c>
      <c r="B33" s="4" t="str">
        <f>[1]Facturación!G45</f>
        <v>LUZLINARES</v>
      </c>
      <c r="C33" s="4" t="s">
        <v>8</v>
      </c>
      <c r="D33" s="4" t="str">
        <f>+[1]Facturación!Z45</f>
        <v>[BP_2015/02] [L]</v>
      </c>
      <c r="E33" s="5">
        <f>MONTH([1]Facturación!$A$2)</f>
        <v>1</v>
      </c>
      <c r="F33" s="5">
        <f>YEAR([1]Facturación!$A$2)</f>
        <v>2021</v>
      </c>
      <c r="G33" s="6">
        <f>[1]Facturación!H45</f>
        <v>260589.50522598604</v>
      </c>
      <c r="H33" s="6" t="str">
        <f>+[1]Facturación!Y45</f>
        <v>Capacity 47 kW</v>
      </c>
    </row>
    <row r="34" spans="1:8" x14ac:dyDescent="0.3">
      <c r="A34" s="4">
        <f t="shared" si="0"/>
        <v>11</v>
      </c>
      <c r="B34" s="4" t="str">
        <f>[1]Facturación!G46</f>
        <v>LUZLINARES</v>
      </c>
      <c r="C34" s="4" t="s">
        <v>8</v>
      </c>
      <c r="D34" s="4" t="str">
        <f>+[1]Facturación!Z46</f>
        <v>[ERA_2015/02][L]</v>
      </c>
      <c r="E34" s="5">
        <f>MONTH([1]Facturación!$A$2)</f>
        <v>1</v>
      </c>
      <c r="F34" s="5">
        <f>YEAR([1]Facturación!$A$2)</f>
        <v>2021</v>
      </c>
      <c r="G34" s="6">
        <f>[1]Facturación!H46</f>
        <v>0</v>
      </c>
      <c r="H34" s="6" t="str">
        <f>+[1]Facturación!Y46</f>
        <v>Reactive Energy</v>
      </c>
    </row>
    <row r="35" spans="1:8" x14ac:dyDescent="0.3">
      <c r="A35" s="4">
        <f t="shared" si="0"/>
        <v>12</v>
      </c>
      <c r="B35" s="4" t="str">
        <f>[1]Facturación!G50</f>
        <v>LUZPARRAL</v>
      </c>
      <c r="C35" s="4" t="s">
        <v>8</v>
      </c>
      <c r="D35" s="4" t="str">
        <f>+[1]Facturación!Z50</f>
        <v>[TEE_2015/02][L]</v>
      </c>
      <c r="E35" s="5">
        <f>MONTH([1]Facturación!$A$2)</f>
        <v>1</v>
      </c>
      <c r="F35" s="5">
        <f>YEAR([1]Facturación!$A$2)</f>
        <v>2021</v>
      </c>
      <c r="G35" s="6">
        <f>[1]Facturación!H50</f>
        <v>10697886.925434478</v>
      </c>
      <c r="H35" s="6" t="str">
        <f>+[1]Facturación!Y50</f>
        <v>Active Energy 228,343 kWh</v>
      </c>
    </row>
    <row r="36" spans="1:8" x14ac:dyDescent="0.3">
      <c r="A36" s="4">
        <f t="shared" si="0"/>
        <v>12</v>
      </c>
      <c r="B36" s="4" t="str">
        <f>[1]Facturación!G51</f>
        <v>LUZPARRAL</v>
      </c>
      <c r="C36" s="4" t="s">
        <v>8</v>
      </c>
      <c r="D36" s="4" t="str">
        <f>+[1]Facturación!Z51</f>
        <v>[BP_2015/02] [L]</v>
      </c>
      <c r="E36" s="5">
        <f>MONTH([1]Facturación!$A$2)</f>
        <v>1</v>
      </c>
      <c r="F36" s="5">
        <f>YEAR([1]Facturación!$A$2)</f>
        <v>2021</v>
      </c>
      <c r="G36" s="6">
        <f>[1]Facturación!H51</f>
        <v>177102.58436576583</v>
      </c>
      <c r="H36" s="6" t="str">
        <f>+[1]Facturación!Y51</f>
        <v>Capacity 32 kW</v>
      </c>
    </row>
    <row r="37" spans="1:8" x14ac:dyDescent="0.3">
      <c r="A37" s="4">
        <f t="shared" si="0"/>
        <v>12</v>
      </c>
      <c r="B37" s="4" t="str">
        <f>[1]Facturación!G52</f>
        <v>LUZPARRAL</v>
      </c>
      <c r="C37" s="4" t="s">
        <v>8</v>
      </c>
      <c r="D37" s="4" t="str">
        <f>+[1]Facturación!Z52</f>
        <v>[ERA_2015/02][L]</v>
      </c>
      <c r="E37" s="5">
        <f>MONTH([1]Facturación!$A$2)</f>
        <v>1</v>
      </c>
      <c r="F37" s="5">
        <f>YEAR([1]Facturación!$A$2)</f>
        <v>2021</v>
      </c>
      <c r="G37" s="6">
        <f>[1]Facturación!H52</f>
        <v>0</v>
      </c>
      <c r="H37" s="6" t="str">
        <f>+[1]Facturación!Y52</f>
        <v>Reactive Energy</v>
      </c>
    </row>
    <row r="38" spans="1:8" x14ac:dyDescent="0.3">
      <c r="A38" s="4">
        <f t="shared" si="0"/>
        <v>13</v>
      </c>
      <c r="B38" s="4" t="str">
        <f>[1]Facturación!G56</f>
        <v>CHILQUINTA</v>
      </c>
      <c r="C38" s="4" t="s">
        <v>8</v>
      </c>
      <c r="D38" s="4" t="str">
        <f>+[1]Facturación!Z56</f>
        <v>[TEE_2015/02][L]</v>
      </c>
      <c r="E38" s="5">
        <f>MONTH([1]Facturación!$A$2)</f>
        <v>1</v>
      </c>
      <c r="F38" s="5">
        <f>YEAR([1]Facturación!$A$2)</f>
        <v>2021</v>
      </c>
      <c r="G38" s="6">
        <f>[1]Facturación!H56</f>
        <v>62478799.946694739</v>
      </c>
      <c r="H38" s="6" t="str">
        <f>+[1]Facturación!Y56</f>
        <v>Active Energy 1,235,627 kWh</v>
      </c>
    </row>
    <row r="39" spans="1:8" x14ac:dyDescent="0.3">
      <c r="A39" s="4">
        <f t="shared" si="0"/>
        <v>13</v>
      </c>
      <c r="B39" s="4" t="str">
        <f>[1]Facturación!G57</f>
        <v>CHILQUINTA</v>
      </c>
      <c r="C39" s="4" t="s">
        <v>8</v>
      </c>
      <c r="D39" s="4" t="str">
        <f>+[1]Facturación!Z57</f>
        <v>[BP_2015/02] [L]</v>
      </c>
      <c r="E39" s="5">
        <f>MONTH([1]Facturación!$A$2)</f>
        <v>1</v>
      </c>
      <c r="F39" s="5">
        <f>YEAR([1]Facturación!$A$2)</f>
        <v>2021</v>
      </c>
      <c r="G39" s="6">
        <f>[1]Facturación!H57</f>
        <v>3558165.5506939753</v>
      </c>
      <c r="H39" s="6" t="str">
        <f>+[1]Facturación!Y57</f>
        <v>Capacity 615 kW</v>
      </c>
    </row>
    <row r="40" spans="1:8" x14ac:dyDescent="0.3">
      <c r="A40" s="4">
        <f t="shared" si="0"/>
        <v>13</v>
      </c>
      <c r="B40" s="4" t="str">
        <f>[1]Facturación!G58</f>
        <v>CHILQUINTA</v>
      </c>
      <c r="C40" s="4" t="s">
        <v>8</v>
      </c>
      <c r="D40" s="4" t="str">
        <f>+[1]Facturación!Z58</f>
        <v>[ERA_2015/02][L]</v>
      </c>
      <c r="E40" s="5">
        <f>MONTH([1]Facturación!$A$2)</f>
        <v>1</v>
      </c>
      <c r="F40" s="5">
        <f>YEAR([1]Facturación!$A$2)</f>
        <v>2021</v>
      </c>
      <c r="G40" s="6">
        <f>[1]Facturación!H58</f>
        <v>0</v>
      </c>
      <c r="H40" s="6" t="str">
        <f>+[1]Facturación!Y58</f>
        <v>Reactive Energy</v>
      </c>
    </row>
    <row r="41" spans="1:8" x14ac:dyDescent="0.3">
      <c r="A41" s="4">
        <f t="shared" si="0"/>
        <v>14</v>
      </c>
      <c r="B41" s="4" t="str">
        <f>[1]Facturación!G59</f>
        <v>Litoral</v>
      </c>
      <c r="C41" s="4" t="s">
        <v>8</v>
      </c>
      <c r="D41" s="4" t="str">
        <f>+[1]Facturación!Z59</f>
        <v>[TEE_2015/02][L]</v>
      </c>
      <c r="E41" s="5">
        <f>MONTH([1]Facturación!$A$2)</f>
        <v>1</v>
      </c>
      <c r="F41" s="5">
        <f>YEAR([1]Facturación!$A$2)</f>
        <v>2021</v>
      </c>
      <c r="G41" s="6">
        <f>[1]Facturación!H59</f>
        <v>4191025.7738180361</v>
      </c>
      <c r="H41" s="6" t="str">
        <f>+[1]Facturación!Y59</f>
        <v>Active Energy 82,165 kWh</v>
      </c>
    </row>
    <row r="42" spans="1:8" x14ac:dyDescent="0.3">
      <c r="A42" s="4">
        <f t="shared" si="0"/>
        <v>14</v>
      </c>
      <c r="B42" s="4" t="str">
        <f>[1]Facturación!G60</f>
        <v>Litoral</v>
      </c>
      <c r="C42" s="4" t="s">
        <v>8</v>
      </c>
      <c r="D42" s="4" t="str">
        <f>+[1]Facturación!Z60</f>
        <v>[BP_2015/02] [L]</v>
      </c>
      <c r="E42" s="5">
        <f>MONTH([1]Facturación!$A$2)</f>
        <v>1</v>
      </c>
      <c r="F42" s="5">
        <f>YEAR([1]Facturación!$A$2)</f>
        <v>2021</v>
      </c>
      <c r="G42" s="6">
        <f>[1]Facturación!H60</f>
        <v>196354.01714403855</v>
      </c>
      <c r="H42" s="6" t="str">
        <f>+[1]Facturación!Y60</f>
        <v>Capacity 34 kW</v>
      </c>
    </row>
    <row r="43" spans="1:8" x14ac:dyDescent="0.3">
      <c r="A43" s="4">
        <f t="shared" si="0"/>
        <v>14</v>
      </c>
      <c r="B43" s="4" t="str">
        <f>[1]Facturación!G61</f>
        <v>Litoral</v>
      </c>
      <c r="C43" s="4" t="s">
        <v>8</v>
      </c>
      <c r="D43" s="4" t="str">
        <f>+[1]Facturación!Z61</f>
        <v>[ERA_2015/02][L]</v>
      </c>
      <c r="E43" s="5">
        <f>MONTH([1]Facturación!$A$2)</f>
        <v>1</v>
      </c>
      <c r="F43" s="5">
        <f>YEAR([1]Facturación!$A$2)</f>
        <v>2021</v>
      </c>
      <c r="G43" s="6">
        <f>[1]Facturación!H61</f>
        <v>0</v>
      </c>
      <c r="H43" s="6" t="str">
        <f>+[1]Facturación!Y61</f>
        <v>Reactive Energy</v>
      </c>
    </row>
    <row r="44" spans="1:8" x14ac:dyDescent="0.3">
      <c r="A44" s="4">
        <f t="shared" si="0"/>
        <v>15</v>
      </c>
      <c r="B44" s="4" t="str">
        <f>[1]Facturación!G62</f>
        <v>COOPELAN</v>
      </c>
      <c r="C44" s="4" t="s">
        <v>8</v>
      </c>
      <c r="D44" s="4" t="str">
        <f>+[1]Facturación!Z62</f>
        <v>[TEE_2015/02][L]</v>
      </c>
      <c r="E44" s="5">
        <f>MONTH([1]Facturación!$A$2)</f>
        <v>1</v>
      </c>
      <c r="F44" s="5">
        <f>YEAR([1]Facturación!$A$2)</f>
        <v>2021</v>
      </c>
      <c r="G44" s="6">
        <f>[1]Facturación!H62</f>
        <v>30168993.477943424</v>
      </c>
      <c r="H44" s="6" t="str">
        <f>+[1]Facturación!Y62</f>
        <v>Active Energy 556,137 kWh</v>
      </c>
    </row>
    <row r="45" spans="1:8" x14ac:dyDescent="0.3">
      <c r="A45" s="4">
        <f t="shared" si="0"/>
        <v>15</v>
      </c>
      <c r="B45" s="4" t="str">
        <f>[1]Facturación!G63</f>
        <v>COOPELAN</v>
      </c>
      <c r="C45" s="4" t="s">
        <v>8</v>
      </c>
      <c r="D45" s="4" t="str">
        <f>+[1]Facturación!Z63</f>
        <v>[BP_2015/02] [L]</v>
      </c>
      <c r="E45" s="5">
        <f>MONTH([1]Facturación!$A$2)</f>
        <v>1</v>
      </c>
      <c r="F45" s="5">
        <f>YEAR([1]Facturación!$A$2)</f>
        <v>2021</v>
      </c>
      <c r="G45" s="6">
        <f>[1]Facturación!H63</f>
        <v>3088433.4892751318</v>
      </c>
      <c r="H45" s="6" t="str">
        <f>+[1]Facturación!Y63</f>
        <v>Capacity 627 kW</v>
      </c>
    </row>
    <row r="46" spans="1:8" x14ac:dyDescent="0.3">
      <c r="A46" s="4">
        <f t="shared" si="0"/>
        <v>15</v>
      </c>
      <c r="B46" s="4" t="str">
        <f>[1]Facturación!G64</f>
        <v>COOPELAN</v>
      </c>
      <c r="C46" s="4" t="s">
        <v>8</v>
      </c>
      <c r="D46" s="4" t="str">
        <f>+[1]Facturación!Z64</f>
        <v>[ERA_2015/02][L]</v>
      </c>
      <c r="E46" s="5">
        <f>MONTH([1]Facturación!$A$2)</f>
        <v>1</v>
      </c>
      <c r="F46" s="5">
        <f>YEAR([1]Facturación!$A$2)</f>
        <v>2021</v>
      </c>
      <c r="G46" s="6">
        <f>[1]Facturación!H64</f>
        <v>0</v>
      </c>
      <c r="H46" s="6" t="str">
        <f>+[1]Facturación!Y64</f>
        <v>Reactive Energy</v>
      </c>
    </row>
    <row r="47" spans="1:8" x14ac:dyDescent="0.3">
      <c r="A47" s="4">
        <f t="shared" si="0"/>
        <v>16</v>
      </c>
      <c r="B47" s="4" t="str">
        <f>[1]Facturación!G69</f>
        <v>CODINER</v>
      </c>
      <c r="C47" s="4" t="s">
        <v>8</v>
      </c>
      <c r="D47" s="4" t="str">
        <f>+[1]Facturación!Z69</f>
        <v>[TEE_2015/02][L]</v>
      </c>
      <c r="E47" s="5">
        <f>MONTH([1]Facturación!$A$2)</f>
        <v>1</v>
      </c>
      <c r="F47" s="5">
        <f>YEAR([1]Facturación!$A$2)</f>
        <v>2021</v>
      </c>
      <c r="G47" s="6">
        <f>[1]Facturación!H69</f>
        <v>13452372.100778306</v>
      </c>
      <c r="H47" s="6" t="str">
        <f>+[1]Facturación!Y69</f>
        <v>Active Energy 293,059 kWh</v>
      </c>
    </row>
    <row r="48" spans="1:8" x14ac:dyDescent="0.3">
      <c r="A48" s="4">
        <f t="shared" si="0"/>
        <v>16</v>
      </c>
      <c r="B48" s="4" t="str">
        <f>[1]Facturación!G70</f>
        <v>CODINER</v>
      </c>
      <c r="C48" s="4" t="s">
        <v>8</v>
      </c>
      <c r="D48" s="4" t="str">
        <f>+[1]Facturación!Z70</f>
        <v>[BP_2015/02] [L]</v>
      </c>
      <c r="E48" s="5">
        <f>MONTH([1]Facturación!$A$2)</f>
        <v>1</v>
      </c>
      <c r="F48" s="5">
        <f>YEAR([1]Facturación!$A$2)</f>
        <v>2021</v>
      </c>
      <c r="G48" s="6">
        <f>[1]Facturación!H70</f>
        <v>582787.21509000007</v>
      </c>
      <c r="H48" s="6" t="str">
        <f>+[1]Facturación!Y70</f>
        <v>Capacity 111 kW</v>
      </c>
    </row>
    <row r="49" spans="1:8" x14ac:dyDescent="0.3">
      <c r="A49" s="4">
        <f t="shared" si="0"/>
        <v>16</v>
      </c>
      <c r="B49" s="4" t="str">
        <f>[1]Facturación!G71</f>
        <v>CODINER</v>
      </c>
      <c r="C49" s="4" t="s">
        <v>8</v>
      </c>
      <c r="D49" s="4" t="str">
        <f>+[1]Facturación!Z71</f>
        <v>[ERA_2015/02][L]</v>
      </c>
      <c r="E49" s="5">
        <f>MONTH([1]Facturación!$A$2)</f>
        <v>1</v>
      </c>
      <c r="F49" s="5">
        <f>YEAR([1]Facturación!$A$2)</f>
        <v>2021</v>
      </c>
      <c r="G49" s="6">
        <f>[1]Facturación!H71</f>
        <v>42656.631097481644</v>
      </c>
      <c r="H49" s="6" t="str">
        <f>+[1]Facturación!Y71</f>
        <v>Reactive Energy</v>
      </c>
    </row>
    <row r="50" spans="1:8" x14ac:dyDescent="0.3">
      <c r="A50" s="4">
        <f t="shared" si="0"/>
        <v>17</v>
      </c>
      <c r="B50" s="4" t="str">
        <f>[1]Facturación!G75</f>
        <v>COPELEC</v>
      </c>
      <c r="C50" s="4" t="s">
        <v>8</v>
      </c>
      <c r="D50" s="4" t="str">
        <f>+[1]Facturación!Z75</f>
        <v>[TEE_2015/02][L]</v>
      </c>
      <c r="E50" s="5">
        <f>MONTH([1]Facturación!$A$2)</f>
        <v>1</v>
      </c>
      <c r="F50" s="5">
        <f>YEAR([1]Facturación!$A$2)</f>
        <v>2021</v>
      </c>
      <c r="G50" s="6">
        <f>[1]Facturación!H75</f>
        <v>39068247.513734967</v>
      </c>
      <c r="H50" s="6" t="str">
        <f>+[1]Facturación!Y75</f>
        <v>Active Energy 719,200 kWh</v>
      </c>
    </row>
    <row r="51" spans="1:8" x14ac:dyDescent="0.3">
      <c r="A51" s="4">
        <f t="shared" si="0"/>
        <v>17</v>
      </c>
      <c r="B51" s="4" t="str">
        <f>[1]Facturación!G76</f>
        <v>COPELEC</v>
      </c>
      <c r="C51" s="4" t="s">
        <v>8</v>
      </c>
      <c r="D51" s="4" t="str">
        <f>+[1]Facturación!Z76</f>
        <v>[BP_2015/02] [L]</v>
      </c>
      <c r="E51" s="5">
        <f>MONTH([1]Facturación!$A$2)</f>
        <v>1</v>
      </c>
      <c r="F51" s="5">
        <f>YEAR([1]Facturación!$A$2)</f>
        <v>2021</v>
      </c>
      <c r="G51" s="6">
        <f>[1]Facturación!H76</f>
        <v>4332701.8655583374</v>
      </c>
      <c r="H51" s="6" t="str">
        <f>+[1]Facturación!Y76</f>
        <v>Capacity 863 kW</v>
      </c>
    </row>
    <row r="52" spans="1:8" x14ac:dyDescent="0.3">
      <c r="A52" s="4">
        <f t="shared" si="0"/>
        <v>17</v>
      </c>
      <c r="B52" s="4" t="str">
        <f>[1]Facturación!G77</f>
        <v>COPELEC</v>
      </c>
      <c r="C52" s="4" t="s">
        <v>8</v>
      </c>
      <c r="D52" s="4" t="str">
        <f>+[1]Facturación!Z77</f>
        <v>[ERA_2015/02][L]</v>
      </c>
      <c r="E52" s="5">
        <f>MONTH([1]Facturación!$A$2)</f>
        <v>1</v>
      </c>
      <c r="F52" s="5">
        <f>YEAR([1]Facturación!$A$2)</f>
        <v>2021</v>
      </c>
      <c r="G52" s="6">
        <f>[1]Facturación!H77</f>
        <v>142989.63869655234</v>
      </c>
      <c r="H52" s="6" t="str">
        <f>+[1]Facturación!Y77</f>
        <v>Reactive Energy</v>
      </c>
    </row>
    <row r="53" spans="1:8" x14ac:dyDescent="0.3">
      <c r="A53" s="4">
        <f t="shared" si="0"/>
        <v>18</v>
      </c>
      <c r="B53" s="4" t="str">
        <f>[1]Facturación!G82</f>
        <v>COOPREL</v>
      </c>
      <c r="C53" s="4" t="s">
        <v>8</v>
      </c>
      <c r="D53" s="4" t="str">
        <f>+[1]Facturación!Z82</f>
        <v>[TEE_2015/02][L]</v>
      </c>
      <c r="E53" s="5">
        <f>MONTH([1]Facturación!$A$2)</f>
        <v>1</v>
      </c>
      <c r="F53" s="5">
        <f>YEAR([1]Facturación!$A$2)</f>
        <v>2021</v>
      </c>
      <c r="G53" s="6">
        <f>[1]Facturación!H82</f>
        <v>3848582.1015994311</v>
      </c>
      <c r="H53" s="6" t="str">
        <f>+[1]Facturación!Y82</f>
        <v>Active Energy 80,010 kWh</v>
      </c>
    </row>
    <row r="54" spans="1:8" x14ac:dyDescent="0.3">
      <c r="A54" s="4">
        <f t="shared" si="0"/>
        <v>18</v>
      </c>
      <c r="B54" s="4" t="str">
        <f>[1]Facturación!G83</f>
        <v>COOPREL</v>
      </c>
      <c r="C54" s="4" t="s">
        <v>8</v>
      </c>
      <c r="D54" s="4" t="str">
        <f>+[1]Facturación!Z83</f>
        <v>[BP_2015/02] [L]</v>
      </c>
      <c r="E54" s="5">
        <f>MONTH([1]Facturación!$A$2)</f>
        <v>1</v>
      </c>
      <c r="F54" s="5">
        <f>YEAR([1]Facturación!$A$2)</f>
        <v>2021</v>
      </c>
      <c r="G54" s="6">
        <f>[1]Facturación!H83</f>
        <v>403316.24700000003</v>
      </c>
      <c r="H54" s="6" t="str">
        <f>+[1]Facturación!Y83</f>
        <v>Capacity 78 kW</v>
      </c>
    </row>
    <row r="55" spans="1:8" x14ac:dyDescent="0.3">
      <c r="A55" s="4">
        <f t="shared" si="0"/>
        <v>18</v>
      </c>
      <c r="B55" s="4" t="str">
        <f>[1]Facturación!G84</f>
        <v>COOPREL</v>
      </c>
      <c r="C55" s="4" t="s">
        <v>8</v>
      </c>
      <c r="D55" s="4" t="str">
        <f>+[1]Facturación!Z84</f>
        <v>[ERA_2015/02][L]</v>
      </c>
      <c r="E55" s="5">
        <f>MONTH([1]Facturación!$A$2)</f>
        <v>1</v>
      </c>
      <c r="F55" s="5">
        <f>YEAR([1]Facturación!$A$2)</f>
        <v>2021</v>
      </c>
      <c r="G55" s="6">
        <f>[1]Facturación!H84</f>
        <v>50514.874725416295</v>
      </c>
      <c r="H55" s="6" t="str">
        <f>+[1]Facturación!Y84</f>
        <v>Reactive Energy</v>
      </c>
    </row>
    <row r="56" spans="1:8" x14ac:dyDescent="0.3">
      <c r="A56" s="4">
        <f t="shared" si="0"/>
        <v>19</v>
      </c>
      <c r="B56" s="4" t="str">
        <f>[1]Facturación!G85</f>
        <v>CRELL</v>
      </c>
      <c r="C56" s="4" t="s">
        <v>8</v>
      </c>
      <c r="D56" s="4" t="str">
        <f>+[1]Facturación!Z85</f>
        <v>[TEE_2015/02][L]</v>
      </c>
      <c r="E56" s="5">
        <f>MONTH([1]Facturación!$A$2)</f>
        <v>1</v>
      </c>
      <c r="F56" s="5">
        <f>YEAR([1]Facturación!$A$2)</f>
        <v>2021</v>
      </c>
      <c r="G56" s="6">
        <f>[1]Facturación!H85</f>
        <v>3964706.5871159728</v>
      </c>
      <c r="H56" s="6" t="str">
        <f>+[1]Facturación!Y85</f>
        <v>Active Energy 83,663 kWh</v>
      </c>
    </row>
    <row r="57" spans="1:8" x14ac:dyDescent="0.3">
      <c r="A57" s="4">
        <f t="shared" si="0"/>
        <v>19</v>
      </c>
      <c r="B57" s="4" t="str">
        <f>[1]Facturación!G86</f>
        <v>CRELL</v>
      </c>
      <c r="C57" s="4" t="s">
        <v>8</v>
      </c>
      <c r="D57" s="4" t="str">
        <f>+[1]Facturación!Z86</f>
        <v>[BP_2015/02] [L]</v>
      </c>
      <c r="E57" s="5">
        <f>MONTH([1]Facturación!$A$2)</f>
        <v>1</v>
      </c>
      <c r="F57" s="5">
        <f>YEAR([1]Facturación!$A$2)</f>
        <v>2021</v>
      </c>
      <c r="G57" s="6">
        <f>[1]Facturación!H86</f>
        <v>997707.603</v>
      </c>
      <c r="H57" s="6" t="str">
        <f>+[1]Facturación!Y86</f>
        <v>Capacity 195 kW</v>
      </c>
    </row>
    <row r="58" spans="1:8" x14ac:dyDescent="0.3">
      <c r="A58" s="4">
        <f t="shared" si="0"/>
        <v>19</v>
      </c>
      <c r="B58" s="4" t="str">
        <f>[1]Facturación!G87</f>
        <v>CRELL</v>
      </c>
      <c r="C58" s="4" t="s">
        <v>8</v>
      </c>
      <c r="D58" s="4" t="str">
        <f>+[1]Facturación!Z87</f>
        <v>[ERA_2015/02][L]</v>
      </c>
      <c r="E58" s="5">
        <f>MONTH([1]Facturación!$A$2)</f>
        <v>1</v>
      </c>
      <c r="F58" s="5">
        <f>YEAR([1]Facturación!$A$2)</f>
        <v>2021</v>
      </c>
      <c r="G58" s="6">
        <f>[1]Facturación!H87</f>
        <v>7928.4906375738792</v>
      </c>
      <c r="H58" s="6" t="str">
        <f>+[1]Facturación!Y87</f>
        <v>Reactive Energy</v>
      </c>
    </row>
    <row r="59" spans="1:8" x14ac:dyDescent="0.3">
      <c r="A59" s="4">
        <f t="shared" si="0"/>
        <v>20</v>
      </c>
      <c r="B59" s="4" t="str">
        <f>[1]Facturación!G88</f>
        <v>COELCHA</v>
      </c>
      <c r="C59" s="4" t="s">
        <v>8</v>
      </c>
      <c r="D59" s="4" t="str">
        <f>+[1]Facturación!Z88</f>
        <v>[TEE_2015/02][L]</v>
      </c>
      <c r="E59" s="5">
        <f>MONTH([1]Facturación!$A$2)</f>
        <v>1</v>
      </c>
      <c r="F59" s="5">
        <f>YEAR([1]Facturación!$A$2)</f>
        <v>2021</v>
      </c>
      <c r="G59" s="6">
        <f>[1]Facturación!H88</f>
        <v>2518632</v>
      </c>
      <c r="H59" s="6" t="str">
        <f>+[1]Facturación!Y88</f>
        <v>Active Energy 46,120 kWh</v>
      </c>
    </row>
    <row r="60" spans="1:8" x14ac:dyDescent="0.3">
      <c r="A60" s="4">
        <f t="shared" si="0"/>
        <v>20</v>
      </c>
      <c r="B60" s="4" t="str">
        <f>[1]Facturación!G89</f>
        <v>COELCHA</v>
      </c>
      <c r="C60" s="4" t="s">
        <v>8</v>
      </c>
      <c r="D60" s="4" t="str">
        <f>+[1]Facturación!Z89</f>
        <v>[BP_2015/02] [L]</v>
      </c>
      <c r="E60" s="5">
        <f>MONTH([1]Facturación!$A$2)</f>
        <v>1</v>
      </c>
      <c r="F60" s="5">
        <f>YEAR([1]Facturación!$A$2)</f>
        <v>2021</v>
      </c>
      <c r="G60" s="6">
        <f>[1]Facturación!H89</f>
        <v>323717</v>
      </c>
      <c r="H60" s="6" t="str">
        <f>+[1]Facturación!Y89</f>
        <v>Capacity 65 kW</v>
      </c>
    </row>
    <row r="61" spans="1:8" x14ac:dyDescent="0.3">
      <c r="A61" s="4">
        <f t="shared" si="0"/>
        <v>20</v>
      </c>
      <c r="B61" s="4" t="str">
        <f>[1]Facturación!G90</f>
        <v>COELCHA</v>
      </c>
      <c r="C61" s="4" t="s">
        <v>8</v>
      </c>
      <c r="D61" s="4" t="str">
        <f>+[1]Facturación!Z90</f>
        <v>[ERA_2015/02][L]</v>
      </c>
      <c r="E61" s="5">
        <f>MONTH([1]Facturación!$A$2)</f>
        <v>1</v>
      </c>
      <c r="F61" s="5">
        <f>YEAR([1]Facturación!$A$2)</f>
        <v>2021</v>
      </c>
      <c r="G61" s="6">
        <f>[1]Facturación!H90</f>
        <v>0</v>
      </c>
      <c r="H61" s="6" t="str">
        <f>+[1]Facturación!Y90</f>
        <v>Reactive Energy</v>
      </c>
    </row>
    <row r="62" spans="1:8" x14ac:dyDescent="0.3">
      <c r="A62" s="4">
        <f t="shared" si="0"/>
        <v>21</v>
      </c>
      <c r="B62" s="4" t="str">
        <f>[1]Facturación!G91</f>
        <v>FRONTEL</v>
      </c>
      <c r="C62" s="4" t="s">
        <v>8</v>
      </c>
      <c r="D62" s="4" t="str">
        <f>+[1]Facturación!Z91</f>
        <v>[TEE_2015/02][L]</v>
      </c>
      <c r="E62" s="5">
        <f>MONTH([1]Facturación!$A$2)</f>
        <v>1</v>
      </c>
      <c r="F62" s="5">
        <f>YEAR([1]Facturación!$A$2)</f>
        <v>2021</v>
      </c>
      <c r="G62" s="6">
        <f>[1]Facturación!H91</f>
        <v>179564327.52114844</v>
      </c>
      <c r="H62" s="6" t="str">
        <f>+[1]Facturación!Y91</f>
        <v>OC: A:2021306929_B:2021306932_C:2021306934 Active Energy 3,875,853 kWh</v>
      </c>
    </row>
    <row r="63" spans="1:8" x14ac:dyDescent="0.3">
      <c r="A63" s="4">
        <f t="shared" si="0"/>
        <v>21</v>
      </c>
      <c r="B63" s="4" t="str">
        <f>[1]Facturación!G92</f>
        <v>FRONTEL</v>
      </c>
      <c r="C63" s="4" t="s">
        <v>8</v>
      </c>
      <c r="D63" s="4" t="str">
        <f>+[1]Facturación!Z92</f>
        <v>[BP_2015/02] [L]</v>
      </c>
      <c r="E63" s="5">
        <f>MONTH([1]Facturación!$A$2)</f>
        <v>1</v>
      </c>
      <c r="F63" s="5">
        <f>YEAR([1]Facturación!$A$2)</f>
        <v>2021</v>
      </c>
      <c r="G63" s="6">
        <f>[1]Facturación!H92</f>
        <v>41420449.158947609</v>
      </c>
      <c r="H63" s="6" t="str">
        <f>+[1]Facturación!Y92</f>
        <v>Capacity 7,759 kW</v>
      </c>
    </row>
    <row r="64" spans="1:8" x14ac:dyDescent="0.3">
      <c r="A64" s="4">
        <f t="shared" si="0"/>
        <v>21</v>
      </c>
      <c r="B64" s="4" t="str">
        <f>[1]Facturación!G93</f>
        <v>FRONTEL</v>
      </c>
      <c r="C64" s="4" t="s">
        <v>8</v>
      </c>
      <c r="D64" s="4" t="str">
        <f>+[1]Facturación!Z93</f>
        <v>[ERA_2015/02][L]</v>
      </c>
      <c r="E64" s="5">
        <f>MONTH([1]Facturación!$A$2)</f>
        <v>1</v>
      </c>
      <c r="F64" s="5">
        <f>YEAR([1]Facturación!$A$2)</f>
        <v>2021</v>
      </c>
      <c r="G64" s="6">
        <f>[1]Facturación!H93</f>
        <v>96958.259119878669</v>
      </c>
      <c r="H64" s="6" t="str">
        <f>+[1]Facturación!Y93</f>
        <v>Reactive Energy</v>
      </c>
    </row>
    <row r="65" spans="1:8" x14ac:dyDescent="0.3">
      <c r="A65" s="4">
        <f t="shared" si="0"/>
        <v>22</v>
      </c>
      <c r="B65" s="4" t="str">
        <f>[1]Facturación!G98</f>
        <v>LUZ OSORNO</v>
      </c>
      <c r="C65" s="4" t="s">
        <v>8</v>
      </c>
      <c r="D65" s="4" t="str">
        <f>+[1]Facturación!Z98</f>
        <v>[TEE_2015/02][L]</v>
      </c>
      <c r="E65" s="5">
        <f>MONTH([1]Facturación!$A$2)</f>
        <v>1</v>
      </c>
      <c r="F65" s="5">
        <f>YEAR([1]Facturación!$A$2)</f>
        <v>2021</v>
      </c>
      <c r="G65" s="6">
        <f>[1]Facturación!H98</f>
        <v>25892836.102782935</v>
      </c>
      <c r="H65" s="6" t="str">
        <f>+[1]Facturación!Y98</f>
        <v>OC: A:2021306984_B:2021306987_C:2021306989 Active Energy 599,211 kWh</v>
      </c>
    </row>
    <row r="66" spans="1:8" x14ac:dyDescent="0.3">
      <c r="A66" s="4">
        <f t="shared" si="0"/>
        <v>22</v>
      </c>
      <c r="B66" s="4" t="str">
        <f>[1]Facturación!G99</f>
        <v>LUZ OSORNO</v>
      </c>
      <c r="C66" s="4" t="s">
        <v>8</v>
      </c>
      <c r="D66" s="4" t="str">
        <f>+[1]Facturación!Z99</f>
        <v>[BP_2015/02] [L]</v>
      </c>
      <c r="E66" s="5">
        <f>MONTH([1]Facturación!$A$2)</f>
        <v>1</v>
      </c>
      <c r="F66" s="5">
        <f>YEAR([1]Facturación!$A$2)</f>
        <v>2021</v>
      </c>
      <c r="G66" s="6">
        <f>[1]Facturación!H99</f>
        <v>4350106.2669066172</v>
      </c>
      <c r="H66" s="6" t="str">
        <f>+[1]Facturación!Y99</f>
        <v>Capacity 862 kW</v>
      </c>
    </row>
    <row r="67" spans="1:8" x14ac:dyDescent="0.3">
      <c r="A67" s="4">
        <f t="shared" ref="A67:A82" si="1">IF(B66=B67,A66,A66+1)</f>
        <v>22</v>
      </c>
      <c r="B67" s="4" t="str">
        <f>[1]Facturación!G100</f>
        <v>LUZ OSORNO</v>
      </c>
      <c r="C67" s="4" t="s">
        <v>8</v>
      </c>
      <c r="D67" s="4" t="str">
        <f>+[1]Facturación!Z100</f>
        <v>[ERA_2015/02][L]</v>
      </c>
      <c r="E67" s="5">
        <f>MONTH([1]Facturación!$A$2)</f>
        <v>1</v>
      </c>
      <c r="F67" s="5">
        <f>YEAR([1]Facturación!$A$2)</f>
        <v>2021</v>
      </c>
      <c r="G67" s="6">
        <f>[1]Facturación!H100</f>
        <v>15545.464203379421</v>
      </c>
      <c r="H67" s="6" t="str">
        <f>+[1]Facturación!Y100</f>
        <v>Reactive Energy</v>
      </c>
    </row>
    <row r="68" spans="1:8" x14ac:dyDescent="0.3">
      <c r="A68" s="4">
        <f t="shared" si="1"/>
        <v>23</v>
      </c>
      <c r="B68" s="4" t="str">
        <f>[1]Facturación!G105</f>
        <v>SAESA</v>
      </c>
      <c r="C68" s="4" t="s">
        <v>8</v>
      </c>
      <c r="D68" s="4" t="str">
        <f>+[1]Facturación!Z105</f>
        <v>[TEE_2015/02][L]</v>
      </c>
      <c r="E68" s="5">
        <f>MONTH([1]Facturación!$A$2)</f>
        <v>1</v>
      </c>
      <c r="F68" s="5">
        <f>YEAR([1]Facturación!$A$2)</f>
        <v>2021</v>
      </c>
      <c r="G68" s="6">
        <f>[1]Facturación!H105</f>
        <v>237689930.57415366</v>
      </c>
      <c r="H68" s="6" t="str">
        <f>+[1]Facturación!Y105</f>
        <v>A:2021307040_B:2021307043_C:2021307045 Active Energy 5,363,274 kWh</v>
      </c>
    </row>
    <row r="69" spans="1:8" x14ac:dyDescent="0.3">
      <c r="A69" s="4">
        <f t="shared" si="1"/>
        <v>23</v>
      </c>
      <c r="B69" s="4" t="str">
        <f>[1]Facturación!G106</f>
        <v>SAESA</v>
      </c>
      <c r="C69" s="4" t="s">
        <v>8</v>
      </c>
      <c r="D69" s="4" t="str">
        <f>+[1]Facturación!Z106</f>
        <v>[BP_2015/02] [L]</v>
      </c>
      <c r="E69" s="5">
        <f>MONTH([1]Facturación!$A$2)</f>
        <v>1</v>
      </c>
      <c r="F69" s="5">
        <f>YEAR([1]Facturación!$A$2)</f>
        <v>2021</v>
      </c>
      <c r="G69" s="6">
        <f>[1]Facturación!H106</f>
        <v>58917418.541962735</v>
      </c>
      <c r="H69" s="6" t="str">
        <f>+[1]Facturación!Y106</f>
        <v>Capacity 11,460 kW</v>
      </c>
    </row>
    <row r="70" spans="1:8" x14ac:dyDescent="0.3">
      <c r="A70" s="4">
        <f t="shared" si="1"/>
        <v>23</v>
      </c>
      <c r="B70" s="4" t="str">
        <f>[1]Facturación!G107</f>
        <v>SAESA</v>
      </c>
      <c r="C70" s="4" t="s">
        <v>8</v>
      </c>
      <c r="D70" s="4" t="str">
        <f>+[1]Facturación!Z107</f>
        <v>[ERA_2015/02][L]</v>
      </c>
      <c r="E70" s="5">
        <f>MONTH([1]Facturación!$A$2)</f>
        <v>1</v>
      </c>
      <c r="F70" s="5">
        <f>YEAR([1]Facturación!$A$2)</f>
        <v>2021</v>
      </c>
      <c r="G70" s="6">
        <f>[1]Facturación!H107</f>
        <v>29796.36016403784</v>
      </c>
      <c r="H70" s="6" t="str">
        <f>+[1]Facturación!Y107</f>
        <v>Reactive Energy</v>
      </c>
    </row>
    <row r="71" spans="1:8" x14ac:dyDescent="0.3">
      <c r="A71" s="4">
        <f t="shared" si="1"/>
        <v>24</v>
      </c>
      <c r="B71" s="4" t="str">
        <f>[1]Facturación!G112</f>
        <v>SOCOEPA</v>
      </c>
      <c r="C71" s="4" t="s">
        <v>8</v>
      </c>
      <c r="D71" s="4" t="str">
        <f>+[1]Facturación!Z112</f>
        <v>[TEE_2015/02][L]</v>
      </c>
      <c r="E71" s="5">
        <f>MONTH([1]Facturación!$A$2)</f>
        <v>1</v>
      </c>
      <c r="F71" s="5">
        <f>YEAR([1]Facturación!$A$2)</f>
        <v>2021</v>
      </c>
      <c r="G71" s="6">
        <f>[1]Facturación!H112</f>
        <v>2545229.1321641151</v>
      </c>
      <c r="H71" s="6" t="str">
        <f>+[1]Facturación!Y112</f>
        <v>Active Energy 50,036 kWh</v>
      </c>
    </row>
    <row r="72" spans="1:8" x14ac:dyDescent="0.3">
      <c r="A72" s="4">
        <f t="shared" si="1"/>
        <v>24</v>
      </c>
      <c r="B72" s="4" t="str">
        <f>[1]Facturación!G113</f>
        <v>SOCOEPA</v>
      </c>
      <c r="C72" s="4" t="s">
        <v>8</v>
      </c>
      <c r="D72" s="4" t="str">
        <f>+[1]Facturación!Z113</f>
        <v>[BP_2015/02] [L]</v>
      </c>
      <c r="E72" s="5">
        <f>MONTH([1]Facturación!$A$2)</f>
        <v>1</v>
      </c>
      <c r="F72" s="5">
        <f>YEAR([1]Facturación!$A$2)</f>
        <v>2021</v>
      </c>
      <c r="G72" s="6">
        <f>[1]Facturación!H113</f>
        <v>351101.89099999995</v>
      </c>
      <c r="H72" s="6" t="str">
        <f>+[1]Facturación!Y113</f>
        <v>Capacity 64 kW</v>
      </c>
    </row>
    <row r="73" spans="1:8" x14ac:dyDescent="0.3">
      <c r="A73" s="4">
        <f t="shared" si="1"/>
        <v>24</v>
      </c>
      <c r="B73" s="4" t="str">
        <f>[1]Facturación!G114</f>
        <v>SOCOEPA</v>
      </c>
      <c r="C73" s="4" t="s">
        <v>8</v>
      </c>
      <c r="D73" s="4" t="str">
        <f>+[1]Facturación!Z114</f>
        <v>[ERA_2015/02][L]</v>
      </c>
      <c r="E73" s="5">
        <f>MONTH([1]Facturación!$A$2)</f>
        <v>1</v>
      </c>
      <c r="F73" s="5">
        <f>YEAR([1]Facturación!$A$2)</f>
        <v>2021</v>
      </c>
      <c r="G73" s="6">
        <f>[1]Facturación!H114</f>
        <v>0</v>
      </c>
      <c r="H73" s="6" t="str">
        <f>+[1]Facturación!Y114</f>
        <v>Reactive Energy</v>
      </c>
    </row>
    <row r="74" spans="1:8" x14ac:dyDescent="0.3">
      <c r="A74" s="4">
        <f t="shared" si="1"/>
        <v>25</v>
      </c>
      <c r="B74" s="4" t="str">
        <f>[1]Facturación!G115</f>
        <v>EEPA</v>
      </c>
      <c r="C74" s="4" t="s">
        <v>8</v>
      </c>
      <c r="D74" s="4" t="str">
        <f>+[1]Facturación!Z115</f>
        <v>[TEE_2015/02][L]</v>
      </c>
      <c r="E74" s="5">
        <f>MONTH([1]Facturación!$A$2)</f>
        <v>1</v>
      </c>
      <c r="F74" s="5">
        <f>YEAR([1]Facturación!$A$2)</f>
        <v>2021</v>
      </c>
      <c r="G74" s="6">
        <f ca="1">[1]Facturación!H115</f>
        <v>5906585.6090578511</v>
      </c>
      <c r="H74" s="6" t="str">
        <f>+[1]Facturación!Y115</f>
        <v>Active Energy 118,340 kWh</v>
      </c>
    </row>
    <row r="75" spans="1:8" x14ac:dyDescent="0.3">
      <c r="A75" s="4">
        <f t="shared" si="1"/>
        <v>25</v>
      </c>
      <c r="B75" s="4" t="str">
        <f>[1]Facturación!G116</f>
        <v>EEPA</v>
      </c>
      <c r="C75" s="4" t="s">
        <v>8</v>
      </c>
      <c r="D75" s="4" t="str">
        <f>+[1]Facturación!Z116</f>
        <v>[BP_2015/02] [L]</v>
      </c>
      <c r="E75" s="5">
        <f>MONTH([1]Facturación!$A$2)</f>
        <v>1</v>
      </c>
      <c r="F75" s="5">
        <f>YEAR([1]Facturación!$A$2)</f>
        <v>2021</v>
      </c>
      <c r="G75" s="6">
        <f ca="1">[1]Facturación!H116</f>
        <v>595240.23783034482</v>
      </c>
      <c r="H75" s="6" t="str">
        <f>+[1]Facturación!Y116</f>
        <v>Capacity 104 kW</v>
      </c>
    </row>
    <row r="76" spans="1:8" x14ac:dyDescent="0.3">
      <c r="A76" s="4">
        <f t="shared" si="1"/>
        <v>25</v>
      </c>
      <c r="B76" s="4" t="str">
        <f>[1]Facturación!G117</f>
        <v>EEPA</v>
      </c>
      <c r="C76" s="4" t="s">
        <v>8</v>
      </c>
      <c r="D76" s="4" t="str">
        <f>+[1]Facturación!Z117</f>
        <v>[ERA_2015/02][L]</v>
      </c>
      <c r="E76" s="5">
        <f>MONTH([1]Facturación!$A$2)</f>
        <v>1</v>
      </c>
      <c r="F76" s="5">
        <f>YEAR([1]Facturación!$A$2)</f>
        <v>2021</v>
      </c>
      <c r="G76" s="6">
        <f>[1]Facturación!H117</f>
        <v>0</v>
      </c>
      <c r="H76" s="6" t="str">
        <f>+[1]Facturación!Y117</f>
        <v>Reactive Energy</v>
      </c>
    </row>
    <row r="77" spans="1:8" x14ac:dyDescent="0.3">
      <c r="A77" s="4">
        <f t="shared" si="1"/>
        <v>26</v>
      </c>
      <c r="B77" s="4" t="str">
        <f>[1]Facturación!G118</f>
        <v>CEC</v>
      </c>
      <c r="C77" s="4" t="s">
        <v>8</v>
      </c>
      <c r="D77" s="4" t="str">
        <f>+[1]Facturación!Z118</f>
        <v>[TEE_2015/02][L]</v>
      </c>
      <c r="E77" s="5">
        <f>MONTH([1]Facturación!$A$2)</f>
        <v>1</v>
      </c>
      <c r="F77" s="5">
        <f>YEAR([1]Facturación!$A$2)</f>
        <v>2021</v>
      </c>
      <c r="G77" s="6">
        <f>[1]Facturación!H118</f>
        <v>8774883.063671235</v>
      </c>
      <c r="H77" s="6" t="str">
        <f>+[1]Facturación!Y118</f>
        <v>Active Energy 154,078 kWh</v>
      </c>
    </row>
    <row r="78" spans="1:8" x14ac:dyDescent="0.3">
      <c r="A78" s="4">
        <f t="shared" si="1"/>
        <v>26</v>
      </c>
      <c r="B78" s="4" t="str">
        <f>[1]Facturación!G119</f>
        <v>CEC</v>
      </c>
      <c r="C78" s="4" t="s">
        <v>8</v>
      </c>
      <c r="D78" s="4" t="str">
        <f>+[1]Facturación!Z119</f>
        <v>[BP_2015/02] [L]</v>
      </c>
      <c r="E78" s="5">
        <f>MONTH([1]Facturación!$A$2)</f>
        <v>1</v>
      </c>
      <c r="F78" s="5">
        <f>YEAR([1]Facturación!$A$2)</f>
        <v>2021</v>
      </c>
      <c r="G78" s="6">
        <f>[1]Facturación!H119</f>
        <v>901307.45648075384</v>
      </c>
      <c r="H78" s="6" t="str">
        <f>+[1]Facturación!Y119</f>
        <v>Capacity 169 kW</v>
      </c>
    </row>
    <row r="79" spans="1:8" x14ac:dyDescent="0.3">
      <c r="A79" s="4">
        <f t="shared" si="1"/>
        <v>26</v>
      </c>
      <c r="B79" s="4" t="str">
        <f>[1]Facturación!G120</f>
        <v>CEC</v>
      </c>
      <c r="C79" s="4" t="s">
        <v>8</v>
      </c>
      <c r="D79" s="4" t="str">
        <f>+[1]Facturación!Z120</f>
        <v>[ERA_2015/02][L]</v>
      </c>
      <c r="E79" s="5">
        <f>MONTH([1]Facturación!$A$2)</f>
        <v>1</v>
      </c>
      <c r="F79" s="5">
        <f>YEAR([1]Facturación!$A$2)</f>
        <v>2021</v>
      </c>
      <c r="G79" s="6">
        <f>[1]Facturación!H120</f>
        <v>8180.157604896106</v>
      </c>
      <c r="H79" s="6" t="str">
        <f>+[1]Facturación!Y120</f>
        <v>Reactive Energy</v>
      </c>
    </row>
    <row r="80" spans="1:8" x14ac:dyDescent="0.3">
      <c r="A80" s="4">
        <f t="shared" si="1"/>
        <v>27</v>
      </c>
      <c r="B80" s="4" t="str">
        <f>[1]Facturación!G121</f>
        <v>ENEL_DISTRIBUCIÓN</v>
      </c>
      <c r="C80" s="4" t="s">
        <v>8</v>
      </c>
      <c r="D80" s="4" t="str">
        <f>+[1]Facturación!Z121</f>
        <v>[TEE_2015/02][L]</v>
      </c>
      <c r="E80" s="5">
        <f>MONTH([1]Facturación!$A$2)</f>
        <v>1</v>
      </c>
      <c r="F80" s="5">
        <f>YEAR([1]Facturación!$A$2)</f>
        <v>2021</v>
      </c>
      <c r="G80" s="6">
        <f ca="1">[1]Facturación!H121</f>
        <v>576161473.77037847</v>
      </c>
      <c r="H80" s="6" t="str">
        <f>+[1]Facturación!Y121</f>
        <v>Active Energy 11,538,559 kWh</v>
      </c>
    </row>
    <row r="81" spans="1:8" x14ac:dyDescent="0.3">
      <c r="A81" s="4">
        <f t="shared" si="1"/>
        <v>27</v>
      </c>
      <c r="B81" s="4" t="str">
        <f>[1]Facturación!G122</f>
        <v>ENEL_DISTRIBUCIÓN</v>
      </c>
      <c r="C81" s="4" t="s">
        <v>8</v>
      </c>
      <c r="D81" s="4" t="str">
        <f>+[1]Facturación!Z122</f>
        <v>[BP_2015/02] [L]</v>
      </c>
      <c r="E81" s="5">
        <f>MONTH([1]Facturación!$A$2)</f>
        <v>1</v>
      </c>
      <c r="F81" s="5">
        <f>YEAR([1]Facturación!$A$2)</f>
        <v>2021</v>
      </c>
      <c r="G81" s="6">
        <f ca="1">[1]Facturación!H122</f>
        <v>39753078.311753631</v>
      </c>
      <c r="H81" s="6" t="str">
        <f>+[1]Facturación!Y122</f>
        <v>Capacity 6912 kW</v>
      </c>
    </row>
    <row r="82" spans="1:8" x14ac:dyDescent="0.3">
      <c r="A82" s="4">
        <f t="shared" si="1"/>
        <v>27</v>
      </c>
      <c r="B82" s="4" t="str">
        <f>[1]Facturación!G123</f>
        <v>ENEL_DISTRIBUCIÓN</v>
      </c>
      <c r="C82" s="4" t="s">
        <v>8</v>
      </c>
      <c r="D82" s="4" t="str">
        <f>+[1]Facturación!Z123</f>
        <v>[ERA_2015/02][L]</v>
      </c>
      <c r="E82" s="5">
        <f>MONTH([1]Facturación!$A$2)</f>
        <v>1</v>
      </c>
      <c r="F82" s="5">
        <f>YEAR([1]Facturación!$A$2)</f>
        <v>2021</v>
      </c>
      <c r="G82" s="6">
        <f>[1]Facturación!H123</f>
        <v>0</v>
      </c>
      <c r="H82" s="6" t="str">
        <f>+[1]Facturación!Y123</f>
        <v>Reactive Energy</v>
      </c>
    </row>
    <row r="83" spans="1:8" x14ac:dyDescent="0.3">
      <c r="E83" s="5"/>
      <c r="F83" s="5"/>
      <c r="G83" s="6"/>
      <c r="H8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2021-02-11T21:24:56Z</dcterms:created>
  <dcterms:modified xsi:type="dcterms:W3CDTF">2021-02-11T21:25:38Z</dcterms:modified>
</cp:coreProperties>
</file>