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B7EC18EC-26B6-4062-99D4-527318077996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R6" i="3"/>
  <c r="J8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<sst xmlns="http://schemas.openxmlformats.org/spreadsheetml/2006/main" count="170" uniqueCount="74">
  <si>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</si>
  <si>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</si>
  <si>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</si>
  <si>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</si>
  <si>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</si>
  <si>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</si>
  <si>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</si>
  <si>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</si>
  <si>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</si>
  <si>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</si>
  <si>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</si>
  <si>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</si>
  <si>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</si>
  <si>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</si>
  <si>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</si>
  <si>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</si>
  <si>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</si>
  <si>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</si>
  <si>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</si>
  <si>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</si>
  <si>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</si>
  <si>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</si>
  <si>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</si>
  <si>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</si>
  <si>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</si>
  <si>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</si>
  <si>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</si>
  <si>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</si>
  <si>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</si>
  <si>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</si>
  <si>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</si>
  <si>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</si>
  <si>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</si>
  <si>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</si>
  <si>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</si>
  <si>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</si>
  <si>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</si>
  <si>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</si>
  <si>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</si>
  <si>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</si>
  <si>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</si>
  <si>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</si>
  <si>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</si>
  <si>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</si>
  <si>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</si>
  <si>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</si>
  <si>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</si>
  <si>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</si>
  <si>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</si>
  <si>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</si>
  <si>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</si>
  <si>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</si>
  <si>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</si>
  <si>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</si>
  <si>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</si>
  <si>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</si>
  <si>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</si>
  <si>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</si>
  <si>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</si>
  <si>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</si>
  <si>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</si>
  <si>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</si>
  <si>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</si>
  <si>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</si>
  <si>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</si>
  <si>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</si>
  <si>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</si>
  <si>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</si>
  <si>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</si>
  <si>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</si>
  <si>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</si>
  <si>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</si>
  <si>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Mayo</t>
  </si>
  <si>
    <t>12T/2020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</si>
</sst>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C1" zoomScale="90" zoomScaleNormal="90" workbookViewId="0">
      <selection activeCell="N19" sqref="N19:N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752935</v>
      </c>
      <c r="I5" s="79">
        <f>ROUND(H5*E5,0)</f>
        <v>44343354</v>
      </c>
      <c r="J5" s="80">
        <f>ROUND(G5*D5,0)</f>
        <v>0</v>
      </c>
      <c r="K5" s="83">
        <v>392</v>
      </c>
      <c r="L5" s="81"/>
      <c r="N5" s="11" t="str">
        <f>"Active Energy: "&amp;TEXT(H26," #,###,###")&amp;" kWh"</f>
        <v>Active Energy:  12,212,025 kWh</v>
      </c>
      <c r="O5" s="12">
        <f>I26</f>
        <v>729496274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690553</v>
      </c>
      <c r="I6" s="82">
        <f t="shared" ref="I6:I25" si="0">ROUND(H6*E6,0)</f>
        <v>41503616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7,634 kW</v>
      </c>
      <c r="O6" s="12">
        <f>J26</f>
        <v>43001840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1472727</v>
      </c>
      <c r="I7" s="82">
        <f t="shared" si="0"/>
        <v>87980711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1124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1831</v>
      </c>
      <c r="I8" s="82">
        <f t="shared" si="0"/>
        <v>115772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785</v>
      </c>
      <c r="I9" s="82">
        <f t="shared" si="0"/>
        <v>44819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772499238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561010</v>
      </c>
      <c r="I10" s="82">
        <f t="shared" si="0"/>
        <v>33877150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7804</v>
      </c>
      <c r="I11" s="82">
        <f t="shared" si="0"/>
        <v>478510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1199394</v>
      </c>
      <c r="I12" s="82">
        <f t="shared" si="0"/>
        <v>70637110</v>
      </c>
      <c r="J12" s="83">
        <f t="shared" si="1"/>
        <v>0</v>
      </c>
      <c r="K12" s="83">
        <v>436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1093953</v>
      </c>
      <c r="I13" s="82">
        <f t="shared" si="0"/>
        <v>65748763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2326800</v>
      </c>
      <c r="I14" s="82">
        <f t="shared" si="0"/>
        <v>139003032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2034</v>
      </c>
      <c r="I15" s="82">
        <f t="shared" si="0"/>
        <v>128608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879</v>
      </c>
      <c r="I16" s="82">
        <f t="shared" si="0"/>
        <v>50186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893704</v>
      </c>
      <c r="I17" s="82">
        <f t="shared" si="0"/>
        <v>53967210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11993</v>
      </c>
      <c r="I18" s="82">
        <f t="shared" si="0"/>
        <v>735363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1662</v>
      </c>
      <c r="H19" s="84">
        <f>ROUND('ENEL DX'!$C$8,0)</f>
        <v>695619</v>
      </c>
      <c r="I19" s="82">
        <f t="shared" si="0"/>
        <v>40967785</v>
      </c>
      <c r="J19" s="83">
        <f t="shared" si="1"/>
        <v>9246152</v>
      </c>
      <c r="K19" s="83">
        <v>296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1498</v>
      </c>
      <c r="H20" s="84">
        <f>ROUND('ENEL DX'!$D$8,0)</f>
        <v>627084</v>
      </c>
      <c r="I20" s="82">
        <f t="shared" si="0"/>
        <v>37689003</v>
      </c>
      <c r="J20" s="83">
        <f t="shared" si="1"/>
        <v>8484063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3259</v>
      </c>
      <c r="H21" s="84">
        <f>ROUND('ENEL DX'!$E$8,0)</f>
        <v>1364183</v>
      </c>
      <c r="I21" s="82">
        <f t="shared" si="0"/>
        <v>81496292</v>
      </c>
      <c r="J21" s="83">
        <f t="shared" si="1"/>
        <v>18461304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1369</v>
      </c>
      <c r="I22" s="82">
        <f t="shared" si="0"/>
        <v>86561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602</v>
      </c>
      <c r="I23" s="82">
        <f t="shared" si="0"/>
        <v>34371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1194</v>
      </c>
      <c r="H24" s="84">
        <f>ROUND('ENEL DX'!$H$8,0)</f>
        <v>499791</v>
      </c>
      <c r="I24" s="82">
        <f t="shared" si="0"/>
        <v>30180379</v>
      </c>
      <c r="J24" s="83">
        <f t="shared" si="1"/>
        <v>6692064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17</v>
      </c>
      <c r="H25" s="84">
        <f>ROUND('ENEL DX'!$I$8,0)</f>
        <v>6975</v>
      </c>
      <c r="I25" s="77">
        <f t="shared" si="0"/>
        <v>427679</v>
      </c>
      <c r="J25" s="78">
        <f t="shared" si="1"/>
        <v>95481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7634</v>
      </c>
      <c r="H26" s="92">
        <f t="shared" ref="H26:K26" si="2">SUM(H5:H25)</f>
        <v>12212025</v>
      </c>
      <c r="I26" s="91">
        <f>SUM(I5:I25)</f>
        <v>729496274</v>
      </c>
      <c r="J26" s="91">
        <f>SUM(J5:J25)</f>
        <v>43001840</v>
      </c>
      <c r="K26" s="91">
        <f t="shared" si="2"/>
        <v>1124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N17" sqref="N17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72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752935.43618440675</v>
      </c>
      <c r="D6" s="95">
        <v>690552.78396721533</v>
      </c>
      <c r="E6" s="95">
        <v>1472727.2494092225</v>
      </c>
      <c r="F6" s="95">
        <v>1831.3661159817561</v>
      </c>
      <c r="G6" s="95">
        <v>784.51689443273426</v>
      </c>
      <c r="H6" s="95">
        <v>561009.50479517702</v>
      </c>
      <c r="I6" s="95">
        <v>7804.3304674805213</v>
      </c>
      <c r="J6" s="96">
        <f>SUM(C6:I6)</f>
        <v>3487645.1878339169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1199394.0265173088</v>
      </c>
      <c r="D7" s="95">
        <v>1093952.7231255115</v>
      </c>
      <c r="E7" s="95">
        <v>2326800.194179453</v>
      </c>
      <c r="F7" s="95">
        <v>2033.5812821989352</v>
      </c>
      <c r="G7" s="95">
        <v>879.14248008141453</v>
      </c>
      <c r="H7" s="95">
        <v>893704.20087311161</v>
      </c>
      <c r="I7" s="95">
        <v>11992.586179499345</v>
      </c>
      <c r="J7" s="97">
        <f t="shared" ref="J7:J8" si="0">SUM(C7:I7)</f>
        <v>5528756.4546371652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695619.48039230972</v>
      </c>
      <c r="D8" s="95">
        <v>627084.49795112468</v>
      </c>
      <c r="E8" s="95">
        <v>1364182.7569514071</v>
      </c>
      <c r="F8" s="95">
        <v>1368.9428518705179</v>
      </c>
      <c r="G8" s="95">
        <v>602.07452950794413</v>
      </c>
      <c r="H8" s="95">
        <v>499790.87338682584</v>
      </c>
      <c r="I8" s="95">
        <v>6975.1412280289633</v>
      </c>
      <c r="J8" s="97">
        <f t="shared" si="0"/>
        <v>3195623.7672910746</v>
      </c>
      <c r="K8" s="95">
        <v>1662</v>
      </c>
      <c r="L8" s="95">
        <v>1498</v>
      </c>
      <c r="M8" s="95">
        <v>3259</v>
      </c>
      <c r="N8" s="95">
        <v>3</v>
      </c>
      <c r="O8" s="95">
        <v>1</v>
      </c>
      <c r="P8" s="95">
        <v>1194</v>
      </c>
      <c r="Q8" s="95">
        <v>17</v>
      </c>
      <c r="R8" s="97">
        <f t="shared" si="1"/>
        <v>7634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G14" sqref="G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73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2021-06-10T22:50:07Z</dcterms:modified>
</cp:coreProperties>
</file>