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0D3EEAB9-6E82-4DE6-AECF-62F025FEE1C2}" xr6:coauthVersionLast="47" xr6:coauthVersionMax="47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<sst xmlns="http://schemas.openxmlformats.org/spreadsheetml/2006/main" count="118" uniqueCount="69">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</sst>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11" sqref="K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7840.3983653973992</v>
      </c>
      <c r="I5" s="78">
        <f>H5*E5</f>
        <v>404431.26888229401</v>
      </c>
      <c r="J5" s="79">
        <f>G5*D5</f>
        <v>0</v>
      </c>
      <c r="K5" s="79">
        <v>2265.2921443819478</v>
      </c>
      <c r="L5" s="80">
        <f t="shared" ref="L5:L12" si="0">H5*F5*1000</f>
        <v>0</v>
      </c>
      <c r="N5" s="11" t="str">
        <f>"Active Energy: "&amp;TEXT(H14,"#,###")&amp;" kWh"</f>
        <v>Active Energy: 36,565 kWh</v>
      </c>
      <c r="O5" s="12">
        <f>I14</f>
        <v>1884818.8608897976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3386.1582276421664</v>
      </c>
      <c r="I6" s="81">
        <f t="shared" ref="I6:I13" si="1">H6*E6</f>
        <v>174170.43459700246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65 kW</v>
      </c>
      <c r="O6" s="12">
        <f>J14</f>
        <v>339305.97678463953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54.138513121110094</v>
      </c>
      <c r="I7" s="81">
        <f t="shared" si="1"/>
        <v>2879.6275129118458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7342.7432268325847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11382.712385162653</v>
      </c>
      <c r="I8" s="81">
        <f t="shared" si="1"/>
        <v>587154.45296384511</v>
      </c>
      <c r="J8" s="82">
        <f t="shared" si="2"/>
        <v>0</v>
      </c>
      <c r="K8" s="82">
        <v>3270.7329394539247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4827.4183787807842</v>
      </c>
      <c r="I9" s="81">
        <f t="shared" si="1"/>
        <v>248303.09173096842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2231467.5809012698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77.295741794595273</v>
      </c>
      <c r="I10" s="81">
        <f t="shared" si="1"/>
        <v>4111.3605060545224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46</v>
      </c>
      <c r="H11" s="77">
        <f>SOCOEPA!C8</f>
        <v>6302.6339955596359</v>
      </c>
      <c r="I11" s="81">
        <f t="shared" si="1"/>
        <v>325108.76939295267</v>
      </c>
      <c r="J11" s="82">
        <f t="shared" si="2"/>
        <v>245956.25318313969</v>
      </c>
      <c r="K11" s="82">
        <v>1806.7181429967127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19</v>
      </c>
      <c r="H12" s="77">
        <f>SOCOEPA!D8</f>
        <v>2651.8371622085392</v>
      </c>
      <c r="I12" s="81">
        <f t="shared" si="1"/>
        <v>136399.89627535842</v>
      </c>
      <c r="J12" s="82">
        <f t="shared" si="2"/>
        <v>93349.72360149982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42.488419409852582</v>
      </c>
      <c r="I13" s="81">
        <f t="shared" si="1"/>
        <v>2259.9590284100586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65</v>
      </c>
      <c r="H14" s="89">
        <f t="shared" si="4"/>
        <v>36565.081189076736</v>
      </c>
      <c r="I14" s="92">
        <f>SUM(I5:I13)</f>
        <v>1884818.8608897976</v>
      </c>
      <c r="J14" s="92">
        <f t="shared" si="4"/>
        <v>339305.97678463953</v>
      </c>
      <c r="K14" s="92">
        <f t="shared" si="4"/>
        <v>7342.7432268325847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H15" sqref="H15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68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7840.3983653973992</v>
      </c>
      <c r="D6" s="102">
        <v>3386.1582276421664</v>
      </c>
      <c r="E6" s="115">
        <v>54.138513121110094</v>
      </c>
      <c r="F6" s="103">
        <f>SUM(C6:E6)</f>
        <v>11280.695106160676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11382.712385162653</v>
      </c>
      <c r="D7" s="105">
        <v>4827.4183787807842</v>
      </c>
      <c r="E7" s="116">
        <v>77.295741794595273</v>
      </c>
      <c r="F7" s="106">
        <f t="shared" ref="F7:F8" si="0">SUM(C7:E7)</f>
        <v>16287.426505738033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6302.6339955596359</v>
      </c>
      <c r="D8" s="109">
        <v>2651.8371622085392</v>
      </c>
      <c r="E8" s="117">
        <v>42.488419409852582</v>
      </c>
      <c r="F8" s="110">
        <f t="shared" si="0"/>
        <v>8996.9595771780278</v>
      </c>
      <c r="G8" s="114">
        <v>46</v>
      </c>
      <c r="H8" s="111">
        <v>19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2021-09-13T16:19:53Z</dcterms:modified>
</cp:coreProperties>
</file>