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68CE6A61-06E8-4122-B25C-0A1DB0FBAA92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3" l="1"/>
  <c r="J8" i="3"/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<sst xmlns="http://schemas.openxmlformats.org/spreadsheetml/2006/main" count="170" uniqueCount="74">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</sst>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zoomScale="90" zoomScaleNormal="90" workbookViewId="0">
      <selection activeCell="O22" sqref="O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724876</v>
      </c>
      <c r="I5" s="79">
        <f>ROUND(H5*E5,0)</f>
        <v>42690847</v>
      </c>
      <c r="J5" s="80">
        <f>ROUND(G5*D5,0)</f>
        <v>0</v>
      </c>
      <c r="K5" s="83">
        <v>233</v>
      </c>
      <c r="L5" s="81"/>
      <c r="N5" s="11" t="str">
        <f>"Active Energy: "&amp;TEXT(H26," #,###,###")&amp;" kWh"</f>
        <v>Active Energy:  11,499,513 kWh</v>
      </c>
      <c r="O5" s="12">
        <f>I26</f>
        <v>686954274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662913</v>
      </c>
      <c r="I6" s="82">
        <f t="shared" ref="I6:I25" si="0">ROUND(H6*E6,0)</f>
        <v>39842397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6,613 kW</v>
      </c>
      <c r="O6" s="12">
        <f>J26</f>
        <v>37251234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1425854</v>
      </c>
      <c r="I7" s="82">
        <f t="shared" si="0"/>
        <v>85180518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673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1860</v>
      </c>
      <c r="I8" s="82">
        <f t="shared" si="0"/>
        <v>117606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797</v>
      </c>
      <c r="I9" s="82">
        <f t="shared" si="0"/>
        <v>45504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724206181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547830</v>
      </c>
      <c r="I10" s="82">
        <f t="shared" si="0"/>
        <v>33081262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7423</v>
      </c>
      <c r="I11" s="82">
        <f t="shared" si="0"/>
        <v>455149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1149316</v>
      </c>
      <c r="I12" s="82">
        <f t="shared" si="0"/>
        <v>67687817</v>
      </c>
      <c r="J12" s="83">
        <f t="shared" si="1"/>
        <v>0</v>
      </c>
      <c r="K12" s="83">
        <v>284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1048336</v>
      </c>
      <c r="I13" s="82">
        <f t="shared" si="0"/>
        <v>63007090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2230360</v>
      </c>
      <c r="I14" s="82">
        <f t="shared" si="0"/>
        <v>133241706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2257</v>
      </c>
      <c r="I15" s="82">
        <f t="shared" si="0"/>
        <v>142708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973</v>
      </c>
      <c r="I16" s="82">
        <f t="shared" si="0"/>
        <v>55552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865076</v>
      </c>
      <c r="I17" s="82">
        <f t="shared" si="0"/>
        <v>52238479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11988</v>
      </c>
      <c r="I18" s="82">
        <f t="shared" si="0"/>
        <v>735056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1426</v>
      </c>
      <c r="H19" s="84">
        <f>ROUND('ENEL DX'!$C$8,0)</f>
        <v>608183</v>
      </c>
      <c r="I19" s="82">
        <f t="shared" si="0"/>
        <v>35818330</v>
      </c>
      <c r="J19" s="83">
        <f t="shared" si="1"/>
        <v>7933221</v>
      </c>
      <c r="K19" s="83">
        <v>156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1296</v>
      </c>
      <c r="H20" s="84">
        <f>ROUND('ENEL DX'!$D$8,0)</f>
        <v>552588</v>
      </c>
      <c r="I20" s="82">
        <f t="shared" si="0"/>
        <v>33211644</v>
      </c>
      <c r="J20" s="83">
        <f t="shared" si="1"/>
        <v>7340017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2825</v>
      </c>
      <c r="H21" s="84">
        <f>ROUND('ENEL DX'!$E$8,0)</f>
        <v>1204368</v>
      </c>
      <c r="I21" s="82">
        <f t="shared" si="0"/>
        <v>71948944</v>
      </c>
      <c r="J21" s="83">
        <f t="shared" si="1"/>
        <v>16002818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1238</v>
      </c>
      <c r="I22" s="82">
        <f t="shared" si="0"/>
        <v>78278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541</v>
      </c>
      <c r="I23" s="82">
        <f t="shared" si="0"/>
        <v>30888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1048</v>
      </c>
      <c r="H24" s="84">
        <f>ROUND('ENEL DX'!$H$8,0)</f>
        <v>446733</v>
      </c>
      <c r="I24" s="82">
        <f t="shared" si="0"/>
        <v>26976419</v>
      </c>
      <c r="J24" s="83">
        <f t="shared" si="1"/>
        <v>5873771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14</v>
      </c>
      <c r="H25" s="84">
        <f>ROUND('ENEL DX'!$I$8,0)</f>
        <v>6003</v>
      </c>
      <c r="I25" s="77">
        <f t="shared" si="0"/>
        <v>368080</v>
      </c>
      <c r="J25" s="78">
        <f t="shared" si="1"/>
        <v>78631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6613</v>
      </c>
      <c r="H26" s="92">
        <f t="shared" ref="H26:K26" si="2">SUM(H5:H25)</f>
        <v>11499513</v>
      </c>
      <c r="I26" s="91">
        <f>SUM(I5:I25)</f>
        <v>686954274</v>
      </c>
      <c r="J26" s="91">
        <f>SUM(J5:J25)</f>
        <v>37251234</v>
      </c>
      <c r="K26" s="91">
        <f t="shared" si="2"/>
        <v>673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N25" sqref="N25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724875.84255060449</v>
      </c>
      <c r="D6" s="95">
        <v>662912.58833505656</v>
      </c>
      <c r="E6" s="95">
        <v>1425853.786535376</v>
      </c>
      <c r="F6" s="95">
        <v>1859.9664709908975</v>
      </c>
      <c r="G6" s="95">
        <v>797.22710017128804</v>
      </c>
      <c r="H6" s="95">
        <v>547829.65904588148</v>
      </c>
      <c r="I6" s="95">
        <v>7423.1699947366178</v>
      </c>
      <c r="J6" s="96">
        <f>SUM(C6:I6)</f>
        <v>3371552.2400328172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1149315.8059921821</v>
      </c>
      <c r="D7" s="95">
        <v>1048335.6289262909</v>
      </c>
      <c r="E7" s="95">
        <v>2230359.7594672781</v>
      </c>
      <c r="F7" s="95">
        <v>2256.9444658422203</v>
      </c>
      <c r="G7" s="95">
        <v>973.22963290783878</v>
      </c>
      <c r="H7" s="95">
        <v>865075.73195987171</v>
      </c>
      <c r="I7" s="95">
        <v>11988.188862915287</v>
      </c>
      <c r="J7" s="97">
        <f t="shared" ref="J7" si="0">SUM(C7:I7)</f>
        <v>5308305.2893072879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608182.7279570112</v>
      </c>
      <c r="D8" s="95">
        <v>552588.0214753513</v>
      </c>
      <c r="E8" s="95">
        <v>1204368.2041872949</v>
      </c>
      <c r="F8" s="95">
        <v>1238.111510708982</v>
      </c>
      <c r="G8" s="95">
        <v>540.67096786956301</v>
      </c>
      <c r="H8" s="95">
        <v>446733.0020034099</v>
      </c>
      <c r="I8" s="95">
        <v>6003.4780111333066</v>
      </c>
      <c r="J8" s="97">
        <f>SUM(C8:I8)</f>
        <v>2819654.216112779</v>
      </c>
      <c r="K8" s="95">
        <v>1426</v>
      </c>
      <c r="L8" s="95">
        <v>1296</v>
      </c>
      <c r="M8" s="95">
        <v>2825</v>
      </c>
      <c r="N8" s="95">
        <v>3</v>
      </c>
      <c r="O8" s="95">
        <v>1</v>
      </c>
      <c r="P8" s="95">
        <v>1048</v>
      </c>
      <c r="Q8" s="95">
        <v>14</v>
      </c>
      <c r="R8" s="97">
        <f t="shared" si="1"/>
        <v>6613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J34" sqref="J3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2021-10-12T15:51:43Z</dcterms:modified>
</cp:coreProperties>
</file>